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91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425" i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J89" i="1" s="1"/>
  <c r="I55" i="1"/>
  <c r="H55" i="1"/>
  <c r="H89" i="1" s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H13" i="1"/>
  <c r="H47" i="1" s="1"/>
  <c r="G13" i="1"/>
  <c r="F13" i="1"/>
  <c r="F47" i="1" s="1"/>
  <c r="G47" i="1" l="1"/>
  <c r="I47" i="1"/>
  <c r="G89" i="1"/>
  <c r="I89" i="1"/>
  <c r="G131" i="1"/>
  <c r="I131" i="1"/>
  <c r="G173" i="1"/>
  <c r="I173" i="1"/>
  <c r="G215" i="1"/>
  <c r="I215" i="1"/>
  <c r="G257" i="1"/>
  <c r="I257" i="1"/>
  <c r="F299" i="1"/>
  <c r="F594" i="1" s="1"/>
  <c r="H299" i="1"/>
  <c r="J299" i="1"/>
  <c r="J594" i="1" s="1"/>
  <c r="G341" i="1"/>
  <c r="I341" i="1"/>
  <c r="G383" i="1"/>
  <c r="I383" i="1"/>
  <c r="G425" i="1"/>
  <c r="I425" i="1"/>
  <c r="F467" i="1"/>
  <c r="H467" i="1"/>
  <c r="H594" i="1" s="1"/>
  <c r="J467" i="1"/>
  <c r="G509" i="1"/>
  <c r="I509" i="1"/>
  <c r="F551" i="1"/>
  <c r="H551" i="1"/>
  <c r="J551" i="1"/>
  <c r="G593" i="1"/>
  <c r="I593" i="1"/>
  <c r="G594" i="1" l="1"/>
  <c r="I594" i="1"/>
  <c r="L69" i="1"/>
  <c r="L74" i="1"/>
  <c r="L153" i="1"/>
  <c r="L158" i="1"/>
  <c r="L32" i="1"/>
  <c r="L27" i="1"/>
  <c r="L242" i="1"/>
  <c r="L237" i="1"/>
  <c r="L321" i="1"/>
  <c r="L326" i="1"/>
  <c r="L410" i="1"/>
  <c r="L405" i="1"/>
  <c r="L593" i="1"/>
  <c r="L563" i="1"/>
  <c r="L130" i="1"/>
  <c r="L479" i="1"/>
  <c r="L165" i="1"/>
  <c r="L299" i="1"/>
  <c r="L269" i="1"/>
  <c r="L521" i="1"/>
  <c r="L551" i="1"/>
  <c r="L452" i="1"/>
  <c r="L447" i="1"/>
  <c r="L195" i="1"/>
  <c r="L200" i="1"/>
  <c r="L284" i="1"/>
  <c r="L279" i="1"/>
  <c r="L531" i="1"/>
  <c r="L536" i="1"/>
  <c r="L489" i="1"/>
  <c r="L494" i="1"/>
  <c r="L291" i="1"/>
  <c r="L311" i="1"/>
  <c r="L341" i="1"/>
  <c r="L116" i="1"/>
  <c r="L111" i="1"/>
  <c r="L578" i="1"/>
  <c r="L573" i="1"/>
  <c r="L363" i="1"/>
  <c r="L368" i="1"/>
  <c r="L353" i="1"/>
  <c r="L501" i="1"/>
  <c r="L249" i="1"/>
  <c r="L185" i="1"/>
  <c r="L17" i="1"/>
  <c r="L123" i="1"/>
  <c r="L550" i="1"/>
  <c r="L459" i="1"/>
  <c r="L395" i="1"/>
  <c r="L466" i="1"/>
  <c r="L298" i="1"/>
  <c r="L585" i="1"/>
  <c r="L46" i="1"/>
  <c r="L207" i="1"/>
  <c r="L81" i="1"/>
  <c r="L340" i="1"/>
  <c r="L59" i="1"/>
  <c r="L592" i="1"/>
  <c r="L143" i="1"/>
  <c r="L256" i="1"/>
  <c r="L382" i="1"/>
  <c r="L214" i="1"/>
  <c r="L39" i="1"/>
  <c r="L333" i="1"/>
  <c r="L375" i="1"/>
  <c r="L508" i="1"/>
  <c r="L172" i="1"/>
  <c r="L88" i="1"/>
  <c r="L417" i="1"/>
  <c r="L227" i="1"/>
  <c r="L257" i="1"/>
  <c r="L594" i="1"/>
  <c r="L424" i="1"/>
  <c r="L101" i="1"/>
  <c r="L543" i="1"/>
  <c r="L437" i="1"/>
</calcChain>
</file>

<file path=xl/sharedStrings.xml><?xml version="1.0" encoding="utf-8"?>
<sst xmlns="http://schemas.openxmlformats.org/spreadsheetml/2006/main" count="589" uniqueCount="89">
  <si>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</si>
  <si>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</si>
  <si>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</si>
  <si>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</si>
  <si>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</si>
  <si>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</si>
  <si>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</si>
  <si>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</si>
  <si>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</si>
  <si>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</si>
  <si>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</si>
  <si>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</si>
  <si>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</si>
  <si>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</si>
  <si>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</si>
  <si>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</si>
  <si>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</si>
  <si>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</si>
  <si>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</si>
  <si>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</si>
  <si>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</si>
  <si>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</si>
  <si>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</si>
  <si>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</si>
  <si>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</si>
  <si>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</si>
  <si>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</si>
  <si>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</si>
  <si>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</si>
  <si>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</si>
  <si>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</si>
  <si>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</si>
  <si>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</si>
  <si>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</si>
  <si>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</si>
  <si>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</si>
  <si>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</si>
  <si>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</si>
  <si>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</si>
  <si>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</si>
  <si>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</si>
  <si>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</si>
  <si>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</si>
  <si>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</si>
  <si>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</si>
  <si>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пн</t>
  </si>
  <si>
    <t xml:space="preserve">Каша рисовая с маслом сливочным </t>
  </si>
  <si>
    <t>Хлеб пшеничный</t>
  </si>
  <si>
    <t xml:space="preserve">Чай сладкий </t>
  </si>
  <si>
    <t>сыр</t>
  </si>
  <si>
    <t>61-20</t>
  </si>
  <si>
    <t>вт</t>
  </si>
  <si>
    <t xml:space="preserve">Рожки с маслом сливочным </t>
  </si>
  <si>
    <t>Рыба отварная</t>
  </si>
  <si>
    <t>Икра кабачковая</t>
  </si>
  <si>
    <t>Хлеб ржаной</t>
  </si>
  <si>
    <t>Чай сладкий</t>
  </si>
  <si>
    <t>ср</t>
  </si>
  <si>
    <t>Гречка отварная с маслом сл</t>
  </si>
  <si>
    <t>Бедро кур отварн</t>
  </si>
  <si>
    <t>чай сладкий</t>
  </si>
  <si>
    <t>салат из свеклы</t>
  </si>
  <si>
    <t>чт</t>
  </si>
  <si>
    <t xml:space="preserve">Рис отварной с </t>
  </si>
  <si>
    <t>мясным гуляшом</t>
  </si>
  <si>
    <t>Чай с сахаром</t>
  </si>
  <si>
    <t>Салат из свёклы</t>
  </si>
  <si>
    <t>пт</t>
  </si>
  <si>
    <t xml:space="preserve">Борщ из св капусты </t>
  </si>
  <si>
    <t>с курой</t>
  </si>
  <si>
    <t>Сосиска в тесте</t>
  </si>
  <si>
    <t>Овощное рагу с курой</t>
  </si>
  <si>
    <t>Салат  из св огурца</t>
  </si>
  <si>
    <t xml:space="preserve">Чай с сахаром </t>
  </si>
  <si>
    <t xml:space="preserve">Каша  ячневая с маслом сл </t>
  </si>
  <si>
    <t>Сосиска отварная</t>
  </si>
  <si>
    <t>Какао с молоком</t>
  </si>
  <si>
    <t>Каша пшенная</t>
  </si>
  <si>
    <t>Котлета мясная</t>
  </si>
  <si>
    <t>Кисель</t>
  </si>
  <si>
    <t>Рожки отварные с маслом сл</t>
  </si>
  <si>
    <t>с 1-2 яйца</t>
  </si>
  <si>
    <t>Венигрет</t>
  </si>
  <si>
    <t xml:space="preserve">Оладьи со сгущенным </t>
  </si>
  <si>
    <t>молоком</t>
  </si>
  <si>
    <t>МКОУ Гаврилковская осноная школа</t>
  </si>
  <si>
    <t>Директор школы</t>
  </si>
  <si>
    <t>Жемчужников А.А.</t>
  </si>
  <si>
    <t>окт.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</si>
</sst>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left" wrapText="1"/>
      <protection locked="0"/>
    </xf>
    <xf numFmtId="0" fontId="11" fillId="0" borderId="28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7" sqref="L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85</v>
      </c>
      <c r="D1" s="72"/>
      <c r="E1" s="72"/>
      <c r="F1" s="13" t="s">
        <v>16</v>
      </c>
      <c r="G1" s="2" t="s">
        <v>17</v>
      </c>
      <c r="H1" s="73" t="s">
        <v>86</v>
      </c>
      <c r="I1" s="73"/>
      <c r="J1" s="73"/>
      <c r="K1" s="73"/>
    </row>
    <row r="2" spans="1:12" ht="18" x14ac:dyDescent="0.2">
      <c r="A2" s="43" t="s">
        <v>6</v>
      </c>
      <c r="C2" s="2"/>
      <c r="G2" s="2" t="s">
        <v>18</v>
      </c>
      <c r="H2" s="73" t="s">
        <v>87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25</v>
      </c>
      <c r="I3" s="55" t="s">
        <v>88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 t="s">
        <v>45</v>
      </c>
      <c r="C6" s="24" t="s">
        <v>20</v>
      </c>
      <c r="D6" s="5" t="s">
        <v>21</v>
      </c>
      <c r="E6" s="58" t="s">
        <v>46</v>
      </c>
      <c r="F6" s="60">
        <v>200</v>
      </c>
      <c r="G6" s="62">
        <v>5.58</v>
      </c>
      <c r="H6" s="63">
        <v>12.42</v>
      </c>
      <c r="I6" s="62">
        <v>29.4</v>
      </c>
      <c r="J6" s="48">
        <v>284.39999999999998</v>
      </c>
      <c r="K6" s="49"/>
      <c r="L6" s="48"/>
    </row>
    <row r="7" spans="1:12" ht="15.75" thickBot="1" x14ac:dyDescent="0.3">
      <c r="A7" s="25"/>
      <c r="B7" s="16"/>
      <c r="C7" s="11"/>
      <c r="D7" s="6"/>
      <c r="E7" s="58" t="s">
        <v>49</v>
      </c>
      <c r="F7" s="60">
        <v>20</v>
      </c>
      <c r="G7" s="62">
        <v>20</v>
      </c>
      <c r="H7" s="62">
        <v>30.2</v>
      </c>
      <c r="I7" s="62">
        <v>0.4</v>
      </c>
      <c r="J7" s="51">
        <v>366</v>
      </c>
      <c r="K7" s="52"/>
      <c r="L7" s="51"/>
    </row>
    <row r="8" spans="1:12" ht="15.75" thickBot="1" x14ac:dyDescent="0.3">
      <c r="A8" s="25"/>
      <c r="B8" s="16"/>
      <c r="C8" s="11"/>
      <c r="D8" s="7" t="s">
        <v>22</v>
      </c>
      <c r="E8" s="58" t="s">
        <v>48</v>
      </c>
      <c r="F8" s="60">
        <v>200</v>
      </c>
      <c r="G8" s="62">
        <v>0.1</v>
      </c>
      <c r="H8" s="62">
        <v>0.1</v>
      </c>
      <c r="I8" s="62">
        <v>14.9</v>
      </c>
      <c r="J8" s="51">
        <v>60.46</v>
      </c>
      <c r="K8" s="52"/>
      <c r="L8" s="51"/>
    </row>
    <row r="9" spans="1:12" ht="15.75" thickBot="1" x14ac:dyDescent="0.3">
      <c r="A9" s="25"/>
      <c r="B9" s="16"/>
      <c r="C9" s="11"/>
      <c r="D9" s="7" t="s">
        <v>23</v>
      </c>
      <c r="E9" s="59" t="s">
        <v>47</v>
      </c>
      <c r="F9" s="61">
        <v>80</v>
      </c>
      <c r="G9" s="62">
        <v>4.7</v>
      </c>
      <c r="H9" s="62">
        <v>0.6</v>
      </c>
      <c r="I9" s="62">
        <v>49.5</v>
      </c>
      <c r="J9" s="51">
        <v>210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30.38</v>
      </c>
      <c r="H13" s="21">
        <f t="shared" si="0"/>
        <v>43.32</v>
      </c>
      <c r="I13" s="21">
        <f t="shared" si="0"/>
        <v>94.199999999999989</v>
      </c>
      <c r="J13" s="21">
        <f t="shared" si="0"/>
        <v>920.86</v>
      </c>
      <c r="K13" s="27"/>
      <c r="L13" s="21" t="s">
        <v>50</v>
      </c>
    </row>
    <row r="14" spans="1:12" ht="15" x14ac:dyDescent="0.25">
      <c r="A14" s="28">
        <f>A6</f>
        <v>1</v>
      </c>
      <c r="B14" s="14" t="str">
        <f>B6</f>
        <v>пн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 t="str">
        <f>B6</f>
        <v>пн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2">SUM(G18:G26)</f>
        <v>0</v>
      </c>
      <c r="H27" s="21">
        <f t="shared" si="2"/>
        <v>0</v>
      </c>
      <c r="I27" s="21">
        <f t="shared" si="2"/>
        <v>0</v>
      </c>
      <c r="J27" s="21">
        <f t="shared" si="2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 t="str">
        <f>B6</f>
        <v>пн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 t="str">
        <f>B6</f>
        <v>пн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 t="str">
        <f>B6</f>
        <v>пн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 t="str">
        <f>B6</f>
        <v>пн</v>
      </c>
      <c r="C47" s="69" t="s">
        <v>4</v>
      </c>
      <c r="D47" s="70"/>
      <c r="E47" s="33"/>
      <c r="F47" s="34">
        <f>F13+F17+F27+F32+F39+F46</f>
        <v>500</v>
      </c>
      <c r="G47" s="34">
        <f t="shared" ref="G47:J47" si="6">G13+G17+G27+G32+G39+G46</f>
        <v>30.38</v>
      </c>
      <c r="H47" s="34">
        <f t="shared" si="6"/>
        <v>43.32</v>
      </c>
      <c r="I47" s="34">
        <f t="shared" si="6"/>
        <v>94.199999999999989</v>
      </c>
      <c r="J47" s="34">
        <f t="shared" si="6"/>
        <v>920.86</v>
      </c>
      <c r="K47" s="35"/>
      <c r="L47" s="34" t="s">
        <v>50</v>
      </c>
    </row>
    <row r="48" spans="1:12" ht="15.75" thickBot="1" x14ac:dyDescent="0.3">
      <c r="A48" s="15">
        <v>1</v>
      </c>
      <c r="B48" s="16" t="s">
        <v>51</v>
      </c>
      <c r="C48" s="24" t="s">
        <v>20</v>
      </c>
      <c r="D48" s="5" t="s">
        <v>21</v>
      </c>
      <c r="E48" s="58" t="s">
        <v>52</v>
      </c>
      <c r="F48" s="48">
        <v>200</v>
      </c>
      <c r="G48" s="48">
        <v>7.33</v>
      </c>
      <c r="H48" s="48">
        <v>9.02</v>
      </c>
      <c r="I48" s="48">
        <v>35.299999999999997</v>
      </c>
      <c r="J48" s="48">
        <v>294</v>
      </c>
      <c r="K48" s="49"/>
      <c r="L48" s="48"/>
    </row>
    <row r="49" spans="1:12" ht="15.75" thickBot="1" x14ac:dyDescent="0.3">
      <c r="A49" s="15"/>
      <c r="B49" s="16"/>
      <c r="C49" s="11"/>
      <c r="D49" s="6"/>
      <c r="E49" s="58" t="s">
        <v>53</v>
      </c>
      <c r="F49" s="51">
        <v>200</v>
      </c>
      <c r="G49" s="51">
        <v>16.600000000000001</v>
      </c>
      <c r="H49" s="51">
        <v>2.02</v>
      </c>
      <c r="I49" s="51">
        <v>0</v>
      </c>
      <c r="J49" s="51">
        <v>86</v>
      </c>
      <c r="K49" s="52"/>
      <c r="L49" s="51"/>
    </row>
    <row r="50" spans="1:12" ht="15.75" thickBot="1" x14ac:dyDescent="0.3">
      <c r="A50" s="15"/>
      <c r="B50" s="16"/>
      <c r="C50" s="11"/>
      <c r="D50" s="7" t="s">
        <v>22</v>
      </c>
      <c r="E50" s="59" t="s">
        <v>56</v>
      </c>
      <c r="F50" s="51">
        <v>200</v>
      </c>
      <c r="G50" s="51">
        <v>0</v>
      </c>
      <c r="H50" s="51">
        <v>0</v>
      </c>
      <c r="I50" s="51">
        <v>15</v>
      </c>
      <c r="J50" s="51">
        <v>60.46</v>
      </c>
      <c r="K50" s="52"/>
      <c r="L50" s="51"/>
    </row>
    <row r="51" spans="1:12" ht="15.75" thickBot="1" x14ac:dyDescent="0.3">
      <c r="A51" s="15"/>
      <c r="B51" s="16"/>
      <c r="C51" s="11"/>
      <c r="D51" s="7" t="s">
        <v>23</v>
      </c>
      <c r="E51" s="59" t="s">
        <v>55</v>
      </c>
      <c r="F51" s="51">
        <v>80</v>
      </c>
      <c r="G51" s="51">
        <v>5.28</v>
      </c>
      <c r="H51" s="51">
        <v>0.96</v>
      </c>
      <c r="I51" s="51">
        <v>27.36</v>
      </c>
      <c r="J51" s="51">
        <v>132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64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54</v>
      </c>
      <c r="F53" s="51">
        <v>20</v>
      </c>
      <c r="G53" s="51">
        <v>1.1000000000000001</v>
      </c>
      <c r="H53" s="51">
        <v>0</v>
      </c>
      <c r="I53" s="51">
        <v>3</v>
      </c>
      <c r="J53" s="51">
        <v>30</v>
      </c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700</v>
      </c>
      <c r="G55" s="21">
        <f t="shared" ref="G55" si="7">SUM(G48:G54)</f>
        <v>30.310000000000002</v>
      </c>
      <c r="H55" s="21">
        <f t="shared" ref="H55" si="8">SUM(H48:H54)</f>
        <v>12</v>
      </c>
      <c r="I55" s="21">
        <f t="shared" ref="I55" si="9">SUM(I48:I54)</f>
        <v>80.66</v>
      </c>
      <c r="J55" s="21">
        <f t="shared" ref="J55" si="10">SUM(J48:J54)</f>
        <v>602.46</v>
      </c>
      <c r="K55" s="27"/>
      <c r="L55" s="21" t="s">
        <v>50</v>
      </c>
    </row>
    <row r="56" spans="1:12" ht="15" x14ac:dyDescent="0.25">
      <c r="A56" s="14">
        <f>A48</f>
        <v>1</v>
      </c>
      <c r="B56" s="14" t="str">
        <f>B48</f>
        <v>вт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 x14ac:dyDescent="0.25">
      <c r="A60" s="14">
        <f>A48</f>
        <v>1</v>
      </c>
      <c r="B60" s="14" t="str">
        <f>B48</f>
        <v>вт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5" x14ac:dyDescent="0.25">
      <c r="A70" s="14">
        <f>A48</f>
        <v>1</v>
      </c>
      <c r="B70" s="14" t="str">
        <f>B48</f>
        <v>вт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5" x14ac:dyDescent="0.25">
      <c r="A75" s="14">
        <f>A48</f>
        <v>1</v>
      </c>
      <c r="B75" s="14" t="str">
        <f>B48</f>
        <v>вт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 t="str">
        <f>B48</f>
        <v>вт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thickBot="1" x14ac:dyDescent="0.25">
      <c r="A89" s="36">
        <f>A48</f>
        <v>1</v>
      </c>
      <c r="B89" s="36" t="str">
        <f>B48</f>
        <v>вт</v>
      </c>
      <c r="C89" s="69" t="s">
        <v>4</v>
      </c>
      <c r="D89" s="70"/>
      <c r="E89" s="33"/>
      <c r="F89" s="34">
        <f>F55+F59+F69+F74+F81+F88</f>
        <v>700</v>
      </c>
      <c r="G89" s="34">
        <f t="shared" ref="G89" si="36">G55+G59+G69+G74+G81+G88</f>
        <v>30.310000000000002</v>
      </c>
      <c r="H89" s="34">
        <f t="shared" ref="H89" si="37">H55+H59+H69+H74+H81+H88</f>
        <v>12</v>
      </c>
      <c r="I89" s="34">
        <f t="shared" ref="I89" si="38">I55+I59+I69+I74+I81+I88</f>
        <v>80.66</v>
      </c>
      <c r="J89" s="34">
        <f t="shared" ref="J89" si="39">J55+J59+J69+J74+J81+J88</f>
        <v>602.46</v>
      </c>
      <c r="K89" s="35"/>
      <c r="L89" s="34" t="s">
        <v>50</v>
      </c>
    </row>
    <row r="90" spans="1:12" ht="15.75" thickBot="1" x14ac:dyDescent="0.3">
      <c r="A90" s="22">
        <v>1</v>
      </c>
      <c r="B90" s="23" t="s">
        <v>57</v>
      </c>
      <c r="C90" s="24" t="s">
        <v>20</v>
      </c>
      <c r="D90" s="5" t="s">
        <v>21</v>
      </c>
      <c r="E90" s="58" t="s">
        <v>58</v>
      </c>
      <c r="F90" s="48">
        <v>200</v>
      </c>
      <c r="G90" s="63">
        <v>10.95</v>
      </c>
      <c r="H90" s="48">
        <v>13.04</v>
      </c>
      <c r="I90" s="48">
        <v>53.77</v>
      </c>
      <c r="J90" s="48">
        <v>362.84</v>
      </c>
      <c r="K90" s="49"/>
      <c r="L90" s="48"/>
    </row>
    <row r="91" spans="1:12" ht="15.75" thickBot="1" x14ac:dyDescent="0.3">
      <c r="A91" s="25"/>
      <c r="B91" s="16"/>
      <c r="C91" s="11"/>
      <c r="D91" s="6"/>
      <c r="E91" s="58" t="s">
        <v>59</v>
      </c>
      <c r="F91" s="51">
        <v>80</v>
      </c>
      <c r="G91" s="51">
        <v>20.100000000000001</v>
      </c>
      <c r="H91" s="51">
        <v>8.6</v>
      </c>
      <c r="I91" s="51">
        <v>0.8</v>
      </c>
      <c r="J91" s="51">
        <v>161</v>
      </c>
      <c r="K91" s="52"/>
      <c r="L91" s="51"/>
    </row>
    <row r="92" spans="1:12" ht="15.75" thickBot="1" x14ac:dyDescent="0.3">
      <c r="A92" s="25"/>
      <c r="B92" s="16"/>
      <c r="C92" s="11"/>
      <c r="D92" s="7" t="s">
        <v>22</v>
      </c>
      <c r="E92" s="58" t="s">
        <v>60</v>
      </c>
      <c r="F92" s="51">
        <v>200</v>
      </c>
      <c r="G92" s="51">
        <v>0.1</v>
      </c>
      <c r="H92" s="51">
        <v>0.03</v>
      </c>
      <c r="I92" s="51">
        <v>14.99</v>
      </c>
      <c r="J92" s="51">
        <v>47.04</v>
      </c>
      <c r="K92" s="52"/>
      <c r="L92" s="51"/>
    </row>
    <row r="93" spans="1:12" ht="15.75" thickBot="1" x14ac:dyDescent="0.3">
      <c r="A93" s="25"/>
      <c r="B93" s="16"/>
      <c r="C93" s="11"/>
      <c r="D93" s="7" t="s">
        <v>23</v>
      </c>
      <c r="E93" s="59" t="s">
        <v>55</v>
      </c>
      <c r="F93" s="51">
        <v>80</v>
      </c>
      <c r="G93" s="51">
        <v>5.28</v>
      </c>
      <c r="H93" s="51">
        <v>0.96</v>
      </c>
      <c r="I93" s="51">
        <v>27.36</v>
      </c>
      <c r="J93" s="51">
        <v>60.46</v>
      </c>
      <c r="K93" s="52"/>
      <c r="L93" s="51"/>
    </row>
    <row r="94" spans="1:12" ht="15.75" thickBot="1" x14ac:dyDescent="0.3">
      <c r="A94" s="25"/>
      <c r="B94" s="16"/>
      <c r="C94" s="11"/>
      <c r="D94" s="7" t="s">
        <v>24</v>
      </c>
      <c r="E94" s="59"/>
      <c r="F94" s="51"/>
      <c r="G94" s="51"/>
      <c r="H94" s="51"/>
      <c r="I94" s="51"/>
      <c r="J94" s="51"/>
      <c r="K94" s="52"/>
      <c r="L94" s="51"/>
    </row>
    <row r="95" spans="1:12" ht="15.75" thickBot="1" x14ac:dyDescent="0.3">
      <c r="A95" s="25"/>
      <c r="B95" s="16"/>
      <c r="C95" s="11"/>
      <c r="D95" s="6"/>
      <c r="E95" s="58" t="s">
        <v>61</v>
      </c>
      <c r="F95" s="51">
        <v>100</v>
      </c>
      <c r="G95" s="51">
        <v>1.73</v>
      </c>
      <c r="H95" s="51">
        <v>3</v>
      </c>
      <c r="I95" s="51">
        <v>109.37</v>
      </c>
      <c r="J95" s="51">
        <v>132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660</v>
      </c>
      <c r="G97" s="21">
        <f t="shared" ref="G97" si="40">SUM(G90:G96)</f>
        <v>38.159999999999997</v>
      </c>
      <c r="H97" s="21">
        <f t="shared" ref="H97" si="41">SUM(H90:H96)</f>
        <v>25.630000000000003</v>
      </c>
      <c r="I97" s="21">
        <f t="shared" ref="I97" si="42">SUM(I90:I96)</f>
        <v>206.29000000000002</v>
      </c>
      <c r="J97" s="21">
        <f t="shared" ref="J97" si="43">SUM(J90:J96)</f>
        <v>763.33999999999992</v>
      </c>
      <c r="K97" s="27"/>
      <c r="L97" s="21" t="s">
        <v>50</v>
      </c>
    </row>
    <row r="98" spans="1:12" ht="15" x14ac:dyDescent="0.25">
      <c r="A98" s="28">
        <f>A90</f>
        <v>1</v>
      </c>
      <c r="B98" s="14" t="str">
        <f>B90</f>
        <v>ср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 x14ac:dyDescent="0.25">
      <c r="A102" s="28">
        <f>A90</f>
        <v>1</v>
      </c>
      <c r="B102" s="14" t="str">
        <f>B90</f>
        <v>ср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 t="shared" ref="L111" ca="1" si="53">SUM(L108:L116)</f>
        <v>0</v>
      </c>
    </row>
    <row r="112" spans="1:12" ht="15" x14ac:dyDescent="0.25">
      <c r="A112" s="28">
        <f>A90</f>
        <v>1</v>
      </c>
      <c r="B112" s="14" t="str">
        <f>B90</f>
        <v>ср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ca="1" si="58">SUM(L109:L115)</f>
        <v>0</v>
      </c>
    </row>
    <row r="117" spans="1:12" ht="15" x14ac:dyDescent="0.25">
      <c r="A117" s="28">
        <f>A90</f>
        <v>1</v>
      </c>
      <c r="B117" s="14" t="str">
        <f>B90</f>
        <v>ср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2" ht="15" x14ac:dyDescent="0.25">
      <c r="A124" s="28">
        <f>A90</f>
        <v>1</v>
      </c>
      <c r="B124" s="14" t="str">
        <f>B90</f>
        <v>ср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 thickBot="1" x14ac:dyDescent="0.25">
      <c r="A131" s="31">
        <f>A90</f>
        <v>1</v>
      </c>
      <c r="B131" s="32" t="str">
        <f>B90</f>
        <v>ср</v>
      </c>
      <c r="C131" s="69" t="s">
        <v>4</v>
      </c>
      <c r="D131" s="70"/>
      <c r="E131" s="33"/>
      <c r="F131" s="34">
        <f>F97+F101+F111+F116+F123+F130</f>
        <v>660</v>
      </c>
      <c r="G131" s="34">
        <f t="shared" ref="G131" si="69">G97+G101+G111+G116+G123+G130</f>
        <v>38.159999999999997</v>
      </c>
      <c r="H131" s="34">
        <f t="shared" ref="H131" si="70">H97+H101+H111+H116+H123+H130</f>
        <v>25.630000000000003</v>
      </c>
      <c r="I131" s="34">
        <f t="shared" ref="I131" si="71">I97+I101+I111+I116+I123+I130</f>
        <v>206.29000000000002</v>
      </c>
      <c r="J131" s="34">
        <f t="shared" ref="J131" si="72">J97+J101+J111+J116+J123+J130</f>
        <v>763.33999999999992</v>
      </c>
      <c r="K131" s="35"/>
      <c r="L131" s="34" t="s">
        <v>50</v>
      </c>
    </row>
    <row r="132" spans="1:12" ht="15.75" thickBot="1" x14ac:dyDescent="0.3">
      <c r="A132" s="22">
        <v>1</v>
      </c>
      <c r="B132" s="23" t="s">
        <v>62</v>
      </c>
      <c r="C132" s="24" t="s">
        <v>20</v>
      </c>
      <c r="D132" s="5" t="s">
        <v>21</v>
      </c>
      <c r="E132" s="58" t="s">
        <v>63</v>
      </c>
      <c r="F132" s="48">
        <v>200</v>
      </c>
      <c r="G132" s="48">
        <v>24.45</v>
      </c>
      <c r="H132" s="48">
        <v>25.63</v>
      </c>
      <c r="I132" s="48">
        <v>73.56</v>
      </c>
      <c r="J132" s="48">
        <v>632.14</v>
      </c>
      <c r="K132" s="49"/>
      <c r="L132" s="48"/>
    </row>
    <row r="133" spans="1:12" ht="15.75" thickBot="1" x14ac:dyDescent="0.3">
      <c r="A133" s="25"/>
      <c r="B133" s="16"/>
      <c r="C133" s="11"/>
      <c r="D133" s="6"/>
      <c r="E133" s="58" t="s">
        <v>64</v>
      </c>
      <c r="F133" s="51">
        <v>80</v>
      </c>
      <c r="G133" s="51"/>
      <c r="H133" s="51"/>
      <c r="I133" s="51"/>
      <c r="J133" s="51"/>
      <c r="K133" s="52"/>
      <c r="L133" s="51"/>
    </row>
    <row r="134" spans="1:12" ht="15.75" thickBot="1" x14ac:dyDescent="0.3">
      <c r="A134" s="25"/>
      <c r="B134" s="16"/>
      <c r="C134" s="11"/>
      <c r="D134" s="7" t="s">
        <v>22</v>
      </c>
      <c r="E134" s="58" t="s">
        <v>65</v>
      </c>
      <c r="F134" s="51">
        <v>200</v>
      </c>
      <c r="G134" s="51">
        <v>0.1</v>
      </c>
      <c r="H134" s="51">
        <v>0.03</v>
      </c>
      <c r="I134" s="51">
        <v>14.99</v>
      </c>
      <c r="J134" s="51">
        <v>33.6</v>
      </c>
      <c r="K134" s="52"/>
      <c r="L134" s="51"/>
    </row>
    <row r="135" spans="1:12" ht="15.75" thickBot="1" x14ac:dyDescent="0.3">
      <c r="A135" s="25"/>
      <c r="B135" s="16"/>
      <c r="C135" s="11"/>
      <c r="D135" s="7" t="s">
        <v>23</v>
      </c>
      <c r="E135" s="59" t="s">
        <v>55</v>
      </c>
      <c r="F135" s="51">
        <v>80</v>
      </c>
      <c r="G135" s="51">
        <v>5.28</v>
      </c>
      <c r="H135" s="51">
        <v>0.96</v>
      </c>
      <c r="I135" s="51">
        <v>27.36</v>
      </c>
      <c r="J135" s="51">
        <v>132</v>
      </c>
      <c r="K135" s="52"/>
      <c r="L135" s="51"/>
    </row>
    <row r="136" spans="1:12" ht="15.75" thickBot="1" x14ac:dyDescent="0.3">
      <c r="A136" s="25"/>
      <c r="B136" s="16"/>
      <c r="C136" s="11"/>
      <c r="D136" s="7" t="s">
        <v>24</v>
      </c>
      <c r="E136" s="59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66</v>
      </c>
      <c r="F137" s="51">
        <v>100</v>
      </c>
      <c r="G137" s="51">
        <v>1.73</v>
      </c>
      <c r="H137" s="51">
        <v>3</v>
      </c>
      <c r="I137" s="51">
        <v>10.37</v>
      </c>
      <c r="J137" s="51">
        <v>47.04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660</v>
      </c>
      <c r="G139" s="21">
        <f t="shared" ref="G139" si="73">SUM(G132:G138)</f>
        <v>31.560000000000002</v>
      </c>
      <c r="H139" s="21">
        <f t="shared" ref="H139" si="74">SUM(H132:H138)</f>
        <v>29.62</v>
      </c>
      <c r="I139" s="21">
        <f t="shared" ref="I139" si="75">SUM(I132:I138)</f>
        <v>126.28</v>
      </c>
      <c r="J139" s="21">
        <f t="shared" ref="J139" si="76">SUM(J132:J138)</f>
        <v>844.78</v>
      </c>
      <c r="K139" s="27"/>
      <c r="L139" s="21" t="s">
        <v>50</v>
      </c>
    </row>
    <row r="140" spans="1:12" ht="15" x14ac:dyDescent="0.25">
      <c r="A140" s="28">
        <f>A132</f>
        <v>1</v>
      </c>
      <c r="B140" s="14" t="str">
        <f>B132</f>
        <v>чт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 x14ac:dyDescent="0.25">
      <c r="A144" s="28">
        <f>A132</f>
        <v>1</v>
      </c>
      <c r="B144" s="14" t="str">
        <f>B132</f>
        <v>чт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 t="shared" ref="L153" ca="1" si="86">SUM(L150:L158)</f>
        <v>0</v>
      </c>
    </row>
    <row r="154" spans="1:12" ht="15" x14ac:dyDescent="0.25">
      <c r="A154" s="28">
        <f>A132</f>
        <v>1</v>
      </c>
      <c r="B154" s="14" t="str">
        <f>B132</f>
        <v>чт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 t="shared" ref="L158" ca="1" si="91">SUM(L151:L157)</f>
        <v>0</v>
      </c>
    </row>
    <row r="159" spans="1:12" ht="15" x14ac:dyDescent="0.25">
      <c r="A159" s="28">
        <f>A132</f>
        <v>1</v>
      </c>
      <c r="B159" s="14" t="str">
        <f>B132</f>
        <v>чт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2">SUM(G159:G164)</f>
        <v>0</v>
      </c>
      <c r="H165" s="21">
        <f t="shared" ref="H165" si="93">SUM(H159:H164)</f>
        <v>0</v>
      </c>
      <c r="I165" s="21">
        <f t="shared" ref="I165" si="94">SUM(I159:I164)</f>
        <v>0</v>
      </c>
      <c r="J165" s="21">
        <f t="shared" ref="J165" si="95">SUM(J159:J164)</f>
        <v>0</v>
      </c>
      <c r="K165" s="27"/>
      <c r="L165" s="21">
        <f t="shared" ref="L165" ca="1" si="96">SUM(L159:L167)</f>
        <v>0</v>
      </c>
    </row>
    <row r="166" spans="1:12" ht="15" x14ac:dyDescent="0.25">
      <c r="A166" s="28">
        <f>A132</f>
        <v>1</v>
      </c>
      <c r="B166" s="14" t="str">
        <f>B132</f>
        <v>чт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7">SUM(G166:G171)</f>
        <v>0</v>
      </c>
      <c r="H172" s="21">
        <f t="shared" ref="H172" si="98">SUM(H166:H171)</f>
        <v>0</v>
      </c>
      <c r="I172" s="21">
        <f t="shared" ref="I172" si="99">SUM(I166:I171)</f>
        <v>0</v>
      </c>
      <c r="J172" s="21">
        <f t="shared" ref="J172" si="100">SUM(J166:J171)</f>
        <v>0</v>
      </c>
      <c r="K172" s="27"/>
      <c r="L172" s="21">
        <f t="shared" ref="L172" ca="1" si="101">SUM(L166:L174)</f>
        <v>0</v>
      </c>
    </row>
    <row r="173" spans="1:12" ht="15.75" customHeight="1" thickBot="1" x14ac:dyDescent="0.25">
      <c r="A173" s="31">
        <f>A132</f>
        <v>1</v>
      </c>
      <c r="B173" s="32" t="str">
        <f>B132</f>
        <v>чт</v>
      </c>
      <c r="C173" s="69" t="s">
        <v>4</v>
      </c>
      <c r="D173" s="70"/>
      <c r="E173" s="33"/>
      <c r="F173" s="34">
        <f>F139+F143+F153+F158+F165+F172</f>
        <v>660</v>
      </c>
      <c r="G173" s="34">
        <f t="shared" ref="G173" si="102">G139+G143+G153+G158+G165+G172</f>
        <v>31.560000000000002</v>
      </c>
      <c r="H173" s="34">
        <f t="shared" ref="H173" si="103">H139+H143+H153+H158+H165+H172</f>
        <v>29.62</v>
      </c>
      <c r="I173" s="34">
        <f t="shared" ref="I173" si="104">I139+I143+I153+I158+I165+I172</f>
        <v>126.28</v>
      </c>
      <c r="J173" s="34">
        <f t="shared" ref="J173" si="105">J139+J143+J153+J158+J165+J172</f>
        <v>844.78</v>
      </c>
      <c r="K173" s="35"/>
      <c r="L173" s="34" t="s">
        <v>50</v>
      </c>
    </row>
    <row r="174" spans="1:12" ht="15.75" thickBot="1" x14ac:dyDescent="0.3">
      <c r="A174" s="22">
        <v>1</v>
      </c>
      <c r="B174" s="23" t="s">
        <v>67</v>
      </c>
      <c r="C174" s="24" t="s">
        <v>20</v>
      </c>
      <c r="D174" s="5" t="s">
        <v>21</v>
      </c>
      <c r="E174" s="58" t="s">
        <v>68</v>
      </c>
      <c r="F174" s="60">
        <v>200</v>
      </c>
      <c r="G174" s="62">
        <v>9.15</v>
      </c>
      <c r="H174" s="63">
        <v>14.11</v>
      </c>
      <c r="I174" s="62">
        <v>15.86</v>
      </c>
      <c r="J174" s="62">
        <v>226.99</v>
      </c>
      <c r="K174" s="49"/>
      <c r="L174" s="48"/>
    </row>
    <row r="175" spans="1:12" ht="15.75" thickBot="1" x14ac:dyDescent="0.3">
      <c r="A175" s="25"/>
      <c r="B175" s="16"/>
      <c r="C175" s="11"/>
      <c r="D175" s="6"/>
      <c r="E175" s="58" t="s">
        <v>69</v>
      </c>
      <c r="F175" s="60"/>
      <c r="G175" s="62"/>
      <c r="H175" s="62"/>
      <c r="I175" s="62"/>
      <c r="J175" s="62"/>
      <c r="K175" s="52"/>
      <c r="L175" s="51"/>
    </row>
    <row r="176" spans="1:12" ht="15.75" thickBot="1" x14ac:dyDescent="0.3">
      <c r="A176" s="25"/>
      <c r="B176" s="16"/>
      <c r="C176" s="11"/>
      <c r="D176" s="7"/>
      <c r="E176" s="58" t="s">
        <v>70</v>
      </c>
      <c r="F176" s="60">
        <v>120</v>
      </c>
      <c r="G176" s="62">
        <v>12.3</v>
      </c>
      <c r="H176" s="62">
        <v>21.3</v>
      </c>
      <c r="I176" s="62">
        <v>2.1</v>
      </c>
      <c r="J176" s="62">
        <v>240.8</v>
      </c>
      <c r="K176" s="52"/>
      <c r="L176" s="51"/>
    </row>
    <row r="177" spans="1:12" ht="15.75" thickBot="1" x14ac:dyDescent="0.3">
      <c r="A177" s="25"/>
      <c r="B177" s="16"/>
      <c r="C177" s="11"/>
      <c r="D177" s="7" t="s">
        <v>22</v>
      </c>
      <c r="E177" s="59" t="s">
        <v>56</v>
      </c>
      <c r="F177" s="61">
        <v>200</v>
      </c>
      <c r="G177" s="62">
        <v>0.1</v>
      </c>
      <c r="H177" s="62">
        <v>0.03</v>
      </c>
      <c r="I177" s="62">
        <v>14.99</v>
      </c>
      <c r="J177" s="62">
        <v>60.46</v>
      </c>
      <c r="K177" s="52"/>
      <c r="L177" s="51"/>
    </row>
    <row r="178" spans="1:12" ht="15.75" thickBot="1" x14ac:dyDescent="0.3">
      <c r="A178" s="25"/>
      <c r="B178" s="16"/>
      <c r="C178" s="11"/>
      <c r="D178" s="7" t="s">
        <v>23</v>
      </c>
      <c r="E178" s="59" t="s">
        <v>55</v>
      </c>
      <c r="F178" s="61">
        <v>80</v>
      </c>
      <c r="G178" s="63">
        <v>5.28</v>
      </c>
      <c r="H178" s="62">
        <v>0.96</v>
      </c>
      <c r="I178" s="62">
        <v>27.36</v>
      </c>
      <c r="J178" s="62">
        <v>132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600</v>
      </c>
      <c r="G181" s="21">
        <f t="shared" ref="G181" si="106">SUM(G174:G180)</f>
        <v>26.830000000000005</v>
      </c>
      <c r="H181" s="21">
        <f t="shared" ref="H181" si="107">SUM(H174:H180)</f>
        <v>36.4</v>
      </c>
      <c r="I181" s="21">
        <f t="shared" ref="I181" si="108">SUM(I174:I180)</f>
        <v>60.31</v>
      </c>
      <c r="J181" s="21">
        <f t="shared" ref="J181" si="109">SUM(J174:J180)</f>
        <v>660.25</v>
      </c>
      <c r="K181" s="27"/>
      <c r="L181" s="21" t="s">
        <v>50</v>
      </c>
    </row>
    <row r="182" spans="1:12" ht="15" x14ac:dyDescent="0.25">
      <c r="A182" s="28">
        <f>A174</f>
        <v>1</v>
      </c>
      <c r="B182" s="14" t="str">
        <f>B174</f>
        <v>пт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27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 t="str">
        <f>B174</f>
        <v>пт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5">SUM(G186:G194)</f>
        <v>0</v>
      </c>
      <c r="H195" s="21">
        <f t="shared" ref="H195" si="116">SUM(H186:H194)</f>
        <v>0</v>
      </c>
      <c r="I195" s="21">
        <f t="shared" ref="I195" si="117">SUM(I186:I194)</f>
        <v>0</v>
      </c>
      <c r="J195" s="21">
        <f t="shared" ref="J195" si="118">SUM(J186:J194)</f>
        <v>0</v>
      </c>
      <c r="K195" s="27"/>
      <c r="L195" s="21">
        <f t="shared" ref="L195" ca="1" si="119">SUM(L192:L200)</f>
        <v>0</v>
      </c>
    </row>
    <row r="196" spans="1:12" ht="15" x14ac:dyDescent="0.25">
      <c r="A196" s="28">
        <f>A174</f>
        <v>1</v>
      </c>
      <c r="B196" s="14" t="str">
        <f>B174</f>
        <v>пт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0">SUM(G196:G199)</f>
        <v>0</v>
      </c>
      <c r="H200" s="21">
        <f t="shared" ref="H200" si="121">SUM(H196:H199)</f>
        <v>0</v>
      </c>
      <c r="I200" s="21">
        <f t="shared" ref="I200" si="122">SUM(I196:I199)</f>
        <v>0</v>
      </c>
      <c r="J200" s="21">
        <f t="shared" ref="J200" si="123">SUM(J196:J199)</f>
        <v>0</v>
      </c>
      <c r="K200" s="27"/>
      <c r="L200" s="21">
        <f t="shared" ref="L200" ca="1" si="124">SUM(L193:L199)</f>
        <v>0</v>
      </c>
    </row>
    <row r="201" spans="1:12" ht="15" x14ac:dyDescent="0.25">
      <c r="A201" s="28">
        <f>A174</f>
        <v>1</v>
      </c>
      <c r="B201" s="14" t="str">
        <f>B174</f>
        <v>пт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5">SUM(G201:G206)</f>
        <v>0</v>
      </c>
      <c r="H207" s="21">
        <f t="shared" ref="H207" si="126">SUM(H201:H206)</f>
        <v>0</v>
      </c>
      <c r="I207" s="21">
        <f t="shared" ref="I207" si="127">SUM(I201:I206)</f>
        <v>0</v>
      </c>
      <c r="J207" s="21">
        <f t="shared" ref="J207" si="128">SUM(J201:J206)</f>
        <v>0</v>
      </c>
      <c r="K207" s="27"/>
      <c r="L207" s="21">
        <f t="shared" ref="L207" ca="1" si="129">SUM(L201:L209)</f>
        <v>0</v>
      </c>
    </row>
    <row r="208" spans="1:12" ht="15" x14ac:dyDescent="0.25">
      <c r="A208" s="28">
        <f>A174</f>
        <v>1</v>
      </c>
      <c r="B208" s="14" t="str">
        <f>B174</f>
        <v>пт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0">SUM(G208:G213)</f>
        <v>0</v>
      </c>
      <c r="H214" s="21">
        <f t="shared" ref="H214" si="131">SUM(H208:H213)</f>
        <v>0</v>
      </c>
      <c r="I214" s="21">
        <f t="shared" ref="I214" si="132">SUM(I208:I213)</f>
        <v>0</v>
      </c>
      <c r="J214" s="21">
        <f t="shared" ref="J214" si="133">SUM(J208:J213)</f>
        <v>0</v>
      </c>
      <c r="K214" s="27"/>
      <c r="L214" s="21">
        <f t="shared" ref="L214" ca="1" si="134">SUM(L208:L216)</f>
        <v>0</v>
      </c>
    </row>
    <row r="215" spans="1:12" ht="15.75" customHeight="1" x14ac:dyDescent="0.2">
      <c r="A215" s="31">
        <f>A174</f>
        <v>1</v>
      </c>
      <c r="B215" s="32" t="str">
        <f>B174</f>
        <v>пт</v>
      </c>
      <c r="C215" s="69" t="s">
        <v>4</v>
      </c>
      <c r="D215" s="70"/>
      <c r="E215" s="33"/>
      <c r="F215" s="34">
        <f>F181+F185+F195+F200+F207+F214</f>
        <v>600</v>
      </c>
      <c r="G215" s="34">
        <f t="shared" ref="G215" si="135">G181+G185+G195+G200+G207+G214</f>
        <v>26.830000000000005</v>
      </c>
      <c r="H215" s="34">
        <f t="shared" ref="H215" si="136">H181+H185+H195+H200+H207+H214</f>
        <v>36.4</v>
      </c>
      <c r="I215" s="34">
        <f t="shared" ref="I215" si="137">I181+I185+I195+I200+I207+I214</f>
        <v>60.31</v>
      </c>
      <c r="J215" s="34">
        <f t="shared" ref="J215" si="138">J181+J185+J195+J200+J207+J214</f>
        <v>660.25</v>
      </c>
      <c r="K215" s="35"/>
      <c r="L215" s="34" t="s">
        <v>50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9">SUM(G216:G222)</f>
        <v>0</v>
      </c>
      <c r="H223" s="21">
        <f t="shared" ref="H223" si="140">SUM(H216:H222)</f>
        <v>0</v>
      </c>
      <c r="I223" s="21">
        <f t="shared" ref="I223" si="141">SUM(I216:I222)</f>
        <v>0</v>
      </c>
      <c r="J223" s="21">
        <f t="shared" ref="J223" si="142">SUM(J216:J222)</f>
        <v>0</v>
      </c>
      <c r="K223" s="27"/>
      <c r="L223" s="21">
        <f t="shared" ref="L223:L265" si="143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4">SUM(G224:G226)</f>
        <v>0</v>
      </c>
      <c r="H227" s="21">
        <f t="shared" ref="H227" si="145">SUM(H224:H226)</f>
        <v>0</v>
      </c>
      <c r="I227" s="21">
        <f t="shared" ref="I227" si="146">SUM(I224:I226)</f>
        <v>0</v>
      </c>
      <c r="J227" s="21">
        <f t="shared" ref="J227" si="147">SUM(J224:J226)</f>
        <v>0</v>
      </c>
      <c r="K227" s="27"/>
      <c r="L227" s="21">
        <f t="shared" ref="L227" ca="1" si="148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9">SUM(G228:G236)</f>
        <v>0</v>
      </c>
      <c r="H237" s="21">
        <f t="shared" ref="H237" si="150">SUM(H228:H236)</f>
        <v>0</v>
      </c>
      <c r="I237" s="21">
        <f t="shared" ref="I237" si="151">SUM(I228:I236)</f>
        <v>0</v>
      </c>
      <c r="J237" s="21">
        <f t="shared" ref="J237" si="152">SUM(J228:J236)</f>
        <v>0</v>
      </c>
      <c r="K237" s="27"/>
      <c r="L237" s="21">
        <f t="shared" ref="L237" ca="1" si="153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4">SUM(G238:G241)</f>
        <v>0</v>
      </c>
      <c r="H242" s="21">
        <f t="shared" ref="H242" si="155">SUM(H238:H241)</f>
        <v>0</v>
      </c>
      <c r="I242" s="21">
        <f t="shared" ref="I242" si="156">SUM(I238:I241)</f>
        <v>0</v>
      </c>
      <c r="J242" s="21">
        <f t="shared" ref="J242" si="157">SUM(J238:J241)</f>
        <v>0</v>
      </c>
      <c r="K242" s="27"/>
      <c r="L242" s="21">
        <f t="shared" ref="L242" ca="1" si="158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9">SUM(G243:G248)</f>
        <v>0</v>
      </c>
      <c r="H249" s="21">
        <f t="shared" ref="H249" si="160">SUM(H243:H248)</f>
        <v>0</v>
      </c>
      <c r="I249" s="21">
        <f t="shared" ref="I249" si="161">SUM(I243:I248)</f>
        <v>0</v>
      </c>
      <c r="J249" s="21">
        <f t="shared" ref="J249" si="162">SUM(J243:J248)</f>
        <v>0</v>
      </c>
      <c r="K249" s="27"/>
      <c r="L249" s="21">
        <f t="shared" ref="L249" ca="1" si="16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4">SUM(G250:G255)</f>
        <v>0</v>
      </c>
      <c r="H256" s="21">
        <f t="shared" ref="H256" si="165">SUM(H250:H255)</f>
        <v>0</v>
      </c>
      <c r="I256" s="21">
        <f t="shared" ref="I256" si="166">SUM(I250:I255)</f>
        <v>0</v>
      </c>
      <c r="J256" s="21">
        <f t="shared" ref="J256" si="167">SUM(J250:J255)</f>
        <v>0</v>
      </c>
      <c r="K256" s="27"/>
      <c r="L256" s="21">
        <f t="shared" ref="L256" ca="1" si="168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34">
        <f>F223+F227+F237+F242+F249+F256</f>
        <v>0</v>
      </c>
      <c r="G257" s="34">
        <f t="shared" ref="G257" si="169">G223+G227+G237+G242+G249+G256</f>
        <v>0</v>
      </c>
      <c r="H257" s="34">
        <f t="shared" ref="H257" si="170">H223+H227+H237+H242+H249+H256</f>
        <v>0</v>
      </c>
      <c r="I257" s="34">
        <f t="shared" ref="I257" si="171">I223+I227+I237+I242+I249+I256</f>
        <v>0</v>
      </c>
      <c r="J257" s="34">
        <f t="shared" ref="J257" si="172">J223+J227+J237+J242+J249+J256</f>
        <v>0</v>
      </c>
      <c r="K257" s="35"/>
      <c r="L257" s="34">
        <f t="shared" ref="L257" ca="1" si="173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4">SUM(G258:G264)</f>
        <v>0</v>
      </c>
      <c r="H265" s="21">
        <f t="shared" ref="H265" si="175">SUM(H258:H264)</f>
        <v>0</v>
      </c>
      <c r="I265" s="21">
        <f t="shared" ref="I265" si="176">SUM(I258:I264)</f>
        <v>0</v>
      </c>
      <c r="J265" s="21">
        <f t="shared" ref="J265" si="177">SUM(J258:J264)</f>
        <v>0</v>
      </c>
      <c r="K265" s="27"/>
      <c r="L265" s="21">
        <f t="shared" si="143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8">SUM(G266:G268)</f>
        <v>0</v>
      </c>
      <c r="H269" s="21">
        <f t="shared" ref="H269" si="179">SUM(H266:H268)</f>
        <v>0</v>
      </c>
      <c r="I269" s="21">
        <f t="shared" ref="I269" si="180">SUM(I266:I268)</f>
        <v>0</v>
      </c>
      <c r="J269" s="21">
        <f t="shared" ref="J269" si="181">SUM(J266:J268)</f>
        <v>0</v>
      </c>
      <c r="K269" s="27"/>
      <c r="L269" s="21">
        <f t="shared" ref="L269" ca="1" si="182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3">SUM(G270:G278)</f>
        <v>0</v>
      </c>
      <c r="H279" s="21">
        <f t="shared" ref="H279" si="184">SUM(H270:H278)</f>
        <v>0</v>
      </c>
      <c r="I279" s="21">
        <f t="shared" ref="I279" si="185">SUM(I270:I278)</f>
        <v>0</v>
      </c>
      <c r="J279" s="21">
        <f t="shared" ref="J279" si="186">SUM(J270:J278)</f>
        <v>0</v>
      </c>
      <c r="K279" s="27"/>
      <c r="L279" s="21">
        <f t="shared" ref="L279" ca="1" si="187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8">SUM(G280:G283)</f>
        <v>0</v>
      </c>
      <c r="H284" s="21">
        <f t="shared" ref="H284" si="189">SUM(H280:H283)</f>
        <v>0</v>
      </c>
      <c r="I284" s="21">
        <f t="shared" ref="I284" si="190">SUM(I280:I283)</f>
        <v>0</v>
      </c>
      <c r="J284" s="21">
        <f t="shared" ref="J284" si="191">SUM(J280:J283)</f>
        <v>0</v>
      </c>
      <c r="K284" s="27"/>
      <c r="L284" s="21">
        <f t="shared" ref="L284" ca="1" si="192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3">SUM(G285:G290)</f>
        <v>0</v>
      </c>
      <c r="H291" s="21">
        <f t="shared" ref="H291" si="194">SUM(H285:H290)</f>
        <v>0</v>
      </c>
      <c r="I291" s="21">
        <f t="shared" ref="I291" si="195">SUM(I285:I290)</f>
        <v>0</v>
      </c>
      <c r="J291" s="21">
        <f t="shared" ref="J291" si="196">SUM(J285:J290)</f>
        <v>0</v>
      </c>
      <c r="K291" s="27"/>
      <c r="L291" s="21">
        <f t="shared" ref="L291" ca="1" si="197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8">SUM(G292:G297)</f>
        <v>0</v>
      </c>
      <c r="H298" s="21">
        <f t="shared" ref="H298" si="199">SUM(H292:H297)</f>
        <v>0</v>
      </c>
      <c r="I298" s="21">
        <f t="shared" ref="I298" si="200">SUM(I292:I297)</f>
        <v>0</v>
      </c>
      <c r="J298" s="21">
        <f t="shared" ref="J298" si="201">SUM(J292:J297)</f>
        <v>0</v>
      </c>
      <c r="K298" s="27"/>
      <c r="L298" s="21">
        <f t="shared" ref="L298" ca="1" si="202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34">
        <f>F265+F269+F279+F284+F291+F298</f>
        <v>0</v>
      </c>
      <c r="G299" s="34">
        <f t="shared" ref="G299" si="203">G265+G269+G279+G284+G291+G298</f>
        <v>0</v>
      </c>
      <c r="H299" s="34">
        <f t="shared" ref="H299" si="204">H265+H269+H279+H284+H291+H298</f>
        <v>0</v>
      </c>
      <c r="I299" s="34">
        <f t="shared" ref="I299" si="205">I265+I269+I279+I284+I291+I298</f>
        <v>0</v>
      </c>
      <c r="J299" s="34">
        <f t="shared" ref="J299" si="206">J265+J269+J279+J284+J291+J298</f>
        <v>0</v>
      </c>
      <c r="K299" s="35"/>
      <c r="L299" s="34">
        <f t="shared" ref="L299" ca="1" si="207">L265+L269+L279+L284+L291+L298</f>
        <v>0</v>
      </c>
    </row>
    <row r="300" spans="1:12" ht="15.75" thickBot="1" x14ac:dyDescent="0.3">
      <c r="A300" s="22">
        <v>2</v>
      </c>
      <c r="B300" s="23" t="s">
        <v>45</v>
      </c>
      <c r="C300" s="24" t="s">
        <v>20</v>
      </c>
      <c r="D300" s="5" t="s">
        <v>21</v>
      </c>
      <c r="E300" s="58" t="s">
        <v>71</v>
      </c>
      <c r="F300" s="60">
        <v>300</v>
      </c>
      <c r="G300" s="62">
        <v>9.67</v>
      </c>
      <c r="H300" s="62">
        <v>20.100000000000001</v>
      </c>
      <c r="I300" s="62">
        <v>19.63</v>
      </c>
      <c r="J300" s="62">
        <v>420.3</v>
      </c>
      <c r="K300" s="49"/>
      <c r="L300" s="48"/>
    </row>
    <row r="301" spans="1:12" ht="15.75" thickBot="1" x14ac:dyDescent="0.3">
      <c r="A301" s="25"/>
      <c r="B301" s="16"/>
      <c r="C301" s="11"/>
      <c r="D301" s="6"/>
      <c r="E301" s="58" t="s">
        <v>72</v>
      </c>
      <c r="F301" s="60">
        <v>100</v>
      </c>
      <c r="G301" s="62">
        <v>0.8</v>
      </c>
      <c r="H301" s="62">
        <v>3.1</v>
      </c>
      <c r="I301" s="62">
        <v>2.8</v>
      </c>
      <c r="J301" s="62">
        <v>42</v>
      </c>
      <c r="K301" s="52"/>
      <c r="L301" s="51"/>
    </row>
    <row r="302" spans="1:12" ht="15.75" thickBot="1" x14ac:dyDescent="0.3">
      <c r="A302" s="25"/>
      <c r="B302" s="16"/>
      <c r="C302" s="11"/>
      <c r="D302" s="7" t="s">
        <v>22</v>
      </c>
      <c r="E302" s="59" t="s">
        <v>73</v>
      </c>
      <c r="F302" s="61">
        <v>200</v>
      </c>
      <c r="G302" s="62">
        <v>0.1</v>
      </c>
      <c r="H302" s="62">
        <v>0.03</v>
      </c>
      <c r="I302" s="62">
        <v>14.99</v>
      </c>
      <c r="J302" s="62">
        <v>60.46</v>
      </c>
      <c r="K302" s="52"/>
      <c r="L302" s="51"/>
    </row>
    <row r="303" spans="1:12" ht="15.75" thickBot="1" x14ac:dyDescent="0.3">
      <c r="A303" s="25"/>
      <c r="B303" s="16"/>
      <c r="C303" s="11"/>
      <c r="D303" s="7" t="s">
        <v>23</v>
      </c>
      <c r="E303" s="59" t="s">
        <v>47</v>
      </c>
      <c r="F303" s="61">
        <v>80</v>
      </c>
      <c r="G303" s="63">
        <v>0.22500000000000001</v>
      </c>
      <c r="H303" s="62">
        <v>0.185</v>
      </c>
      <c r="I303" s="62">
        <v>17.57</v>
      </c>
      <c r="J303" s="62">
        <v>73.599999999999994</v>
      </c>
      <c r="K303" s="52"/>
      <c r="L303" s="51"/>
    </row>
    <row r="304" spans="1:12" ht="15.75" thickBot="1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65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680</v>
      </c>
      <c r="G307" s="21">
        <f t="shared" ref="G307" si="208">SUM(G300:G306)</f>
        <v>10.795</v>
      </c>
      <c r="H307" s="21">
        <f t="shared" ref="H307" si="209">SUM(H300:H306)</f>
        <v>23.415000000000003</v>
      </c>
      <c r="I307" s="21">
        <f t="shared" ref="I307" si="210">SUM(I300:I306)</f>
        <v>54.99</v>
      </c>
      <c r="J307" s="21">
        <f t="shared" ref="J307" si="211">SUM(J300:J306)</f>
        <v>596.36</v>
      </c>
      <c r="K307" s="27"/>
      <c r="L307" s="21" t="s">
        <v>50</v>
      </c>
    </row>
    <row r="308" spans="1:12" ht="15" x14ac:dyDescent="0.25">
      <c r="A308" s="28">
        <f>A300</f>
        <v>2</v>
      </c>
      <c r="B308" s="14" t="str">
        <f>B300</f>
        <v>пн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2">SUM(G308:G310)</f>
        <v>0</v>
      </c>
      <c r="H311" s="21">
        <f t="shared" ref="H311" si="213">SUM(H308:H310)</f>
        <v>0</v>
      </c>
      <c r="I311" s="21">
        <f t="shared" ref="I311" si="214">SUM(I308:I310)</f>
        <v>0</v>
      </c>
      <c r="J311" s="21">
        <f t="shared" ref="J311" si="215">SUM(J308:J310)</f>
        <v>0</v>
      </c>
      <c r="K311" s="27"/>
      <c r="L311" s="21">
        <f t="shared" ref="L311" ca="1" si="216">SUM(L308:L316)</f>
        <v>0</v>
      </c>
    </row>
    <row r="312" spans="1:12" ht="15" x14ac:dyDescent="0.25">
      <c r="A312" s="28">
        <f>A300</f>
        <v>2</v>
      </c>
      <c r="B312" s="14" t="str">
        <f>B300</f>
        <v>пн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7">SUM(G312:G320)</f>
        <v>0</v>
      </c>
      <c r="H321" s="21">
        <f t="shared" ref="H321" si="218">SUM(H312:H320)</f>
        <v>0</v>
      </c>
      <c r="I321" s="21">
        <f t="shared" ref="I321" si="219">SUM(I312:I320)</f>
        <v>0</v>
      </c>
      <c r="J321" s="21">
        <f t="shared" ref="J321" si="220">SUM(J312:J320)</f>
        <v>0</v>
      </c>
      <c r="K321" s="27"/>
      <c r="L321" s="21">
        <f t="shared" ref="L321" ca="1" si="221">SUM(L318:L326)</f>
        <v>0</v>
      </c>
    </row>
    <row r="322" spans="1:12" ht="15" x14ac:dyDescent="0.25">
      <c r="A322" s="28">
        <f>A300</f>
        <v>2</v>
      </c>
      <c r="B322" s="14" t="str">
        <f>B300</f>
        <v>пн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2">SUM(G322:G325)</f>
        <v>0</v>
      </c>
      <c r="H326" s="21">
        <f t="shared" ref="H326" si="223">SUM(H322:H325)</f>
        <v>0</v>
      </c>
      <c r="I326" s="21">
        <f t="shared" ref="I326" si="224">SUM(I322:I325)</f>
        <v>0</v>
      </c>
      <c r="J326" s="21">
        <f t="shared" ref="J326" si="225">SUM(J322:J325)</f>
        <v>0</v>
      </c>
      <c r="K326" s="27"/>
      <c r="L326" s="21">
        <f t="shared" ref="L326" ca="1" si="226">SUM(L319:L325)</f>
        <v>0</v>
      </c>
    </row>
    <row r="327" spans="1:12" ht="15" x14ac:dyDescent="0.25">
      <c r="A327" s="28">
        <f>A300</f>
        <v>2</v>
      </c>
      <c r="B327" s="14" t="str">
        <f>B300</f>
        <v>пн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7">SUM(G327:G332)</f>
        <v>0</v>
      </c>
      <c r="H333" s="21">
        <f t="shared" ref="H333" si="228">SUM(H327:H332)</f>
        <v>0</v>
      </c>
      <c r="I333" s="21">
        <f t="shared" ref="I333" si="229">SUM(I327:I332)</f>
        <v>0</v>
      </c>
      <c r="J333" s="21">
        <f t="shared" ref="J333" si="230">SUM(J327:J332)</f>
        <v>0</v>
      </c>
      <c r="K333" s="27"/>
      <c r="L333" s="21">
        <f t="shared" ref="L333" ca="1" si="231">SUM(L327:L335)</f>
        <v>0</v>
      </c>
    </row>
    <row r="334" spans="1:12" ht="15" x14ac:dyDescent="0.25">
      <c r="A334" s="28">
        <f>A300</f>
        <v>2</v>
      </c>
      <c r="B334" s="14" t="str">
        <f>B300</f>
        <v>пн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2">SUM(G334:G339)</f>
        <v>0</v>
      </c>
      <c r="H340" s="21">
        <f t="shared" ref="H340" si="233">SUM(H334:H339)</f>
        <v>0</v>
      </c>
      <c r="I340" s="21">
        <f t="shared" ref="I340" si="234">SUM(I334:I339)</f>
        <v>0</v>
      </c>
      <c r="J340" s="21">
        <f t="shared" ref="J340" si="235">SUM(J334:J339)</f>
        <v>0</v>
      </c>
      <c r="K340" s="27"/>
      <c r="L340" s="21">
        <f t="shared" ref="L340" ca="1" si="236">SUM(L334:L342)</f>
        <v>0</v>
      </c>
    </row>
    <row r="341" spans="1:12" ht="15.75" customHeight="1" thickBot="1" x14ac:dyDescent="0.25">
      <c r="A341" s="31">
        <f>A300</f>
        <v>2</v>
      </c>
      <c r="B341" s="32" t="str">
        <f>B300</f>
        <v>пн</v>
      </c>
      <c r="C341" s="69" t="s">
        <v>4</v>
      </c>
      <c r="D341" s="70"/>
      <c r="E341" s="33"/>
      <c r="F341" s="34">
        <f>F307+F311+F321+F326+F333+F340</f>
        <v>680</v>
      </c>
      <c r="G341" s="34">
        <f t="shared" ref="G341" si="237">G307+G311+G321+G326+G333+G340</f>
        <v>10.795</v>
      </c>
      <c r="H341" s="34">
        <f t="shared" ref="H341" si="238">H307+H311+H321+H326+H333+H340</f>
        <v>23.415000000000003</v>
      </c>
      <c r="I341" s="34">
        <f t="shared" ref="I341" si="239">I307+I311+I321+I326+I333+I340</f>
        <v>54.99</v>
      </c>
      <c r="J341" s="34">
        <f t="shared" ref="J341" si="240">J307+J311+J321+J326+J333+J340</f>
        <v>596.36</v>
      </c>
      <c r="K341" s="35"/>
      <c r="L341" s="34">
        <f t="shared" ref="L341" ca="1" si="241">L307+L311+L321+L326+L333+L340</f>
        <v>0</v>
      </c>
    </row>
    <row r="342" spans="1:12" ht="15.75" thickBot="1" x14ac:dyDescent="0.3">
      <c r="A342" s="15">
        <v>2</v>
      </c>
      <c r="B342" s="16" t="s">
        <v>51</v>
      </c>
      <c r="C342" s="24" t="s">
        <v>20</v>
      </c>
      <c r="D342" s="5" t="s">
        <v>21</v>
      </c>
      <c r="E342" s="58" t="s">
        <v>74</v>
      </c>
      <c r="F342" s="60">
        <v>200</v>
      </c>
      <c r="G342" s="62">
        <v>2.8</v>
      </c>
      <c r="H342" s="63">
        <v>0.6</v>
      </c>
      <c r="I342" s="62">
        <v>37.4</v>
      </c>
      <c r="J342" s="62">
        <v>168</v>
      </c>
      <c r="K342" s="49"/>
      <c r="L342" s="48"/>
    </row>
    <row r="343" spans="1:12" ht="15.75" thickBot="1" x14ac:dyDescent="0.3">
      <c r="A343" s="15"/>
      <c r="B343" s="16"/>
      <c r="C343" s="11"/>
      <c r="D343" s="6"/>
      <c r="E343" s="58" t="s">
        <v>75</v>
      </c>
      <c r="F343" s="60">
        <v>80</v>
      </c>
      <c r="G343" s="62">
        <v>8.8000000000000007</v>
      </c>
      <c r="H343" s="62">
        <v>19.12</v>
      </c>
      <c r="I343" s="62">
        <v>1.28</v>
      </c>
      <c r="J343" s="62">
        <v>212.8</v>
      </c>
      <c r="K343" s="52"/>
      <c r="L343" s="51"/>
    </row>
    <row r="344" spans="1:12" ht="15.75" thickBot="1" x14ac:dyDescent="0.3">
      <c r="A344" s="15"/>
      <c r="B344" s="16"/>
      <c r="C344" s="11"/>
      <c r="D344" s="7" t="s">
        <v>22</v>
      </c>
      <c r="E344" s="58" t="s">
        <v>76</v>
      </c>
      <c r="F344" s="60">
        <v>200</v>
      </c>
      <c r="G344" s="62">
        <v>1.22</v>
      </c>
      <c r="H344" s="62">
        <v>0.14000000000000001</v>
      </c>
      <c r="I344" s="62">
        <v>32.51</v>
      </c>
      <c r="J344" s="62">
        <v>131.55000000000001</v>
      </c>
      <c r="K344" s="52"/>
      <c r="L344" s="51"/>
    </row>
    <row r="345" spans="1:12" ht="15.75" thickBot="1" x14ac:dyDescent="0.3">
      <c r="A345" s="15"/>
      <c r="B345" s="16"/>
      <c r="C345" s="11"/>
      <c r="D345" s="7" t="s">
        <v>23</v>
      </c>
      <c r="E345" s="59" t="s">
        <v>47</v>
      </c>
      <c r="F345" s="61">
        <v>80</v>
      </c>
      <c r="G345" s="62">
        <v>4.7</v>
      </c>
      <c r="H345" s="62">
        <v>0.6</v>
      </c>
      <c r="I345" s="62">
        <v>49.5</v>
      </c>
      <c r="J345" s="62">
        <v>210</v>
      </c>
      <c r="K345" s="52"/>
      <c r="L345" s="51"/>
    </row>
    <row r="346" spans="1:12" ht="15.75" thickBot="1" x14ac:dyDescent="0.3">
      <c r="A346" s="15"/>
      <c r="B346" s="16"/>
      <c r="C346" s="11"/>
      <c r="D346" s="7" t="s">
        <v>24</v>
      </c>
      <c r="E346" s="50"/>
      <c r="F346" s="51"/>
      <c r="G346" s="63"/>
      <c r="H346" s="62"/>
      <c r="I346" s="62"/>
      <c r="J346" s="62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42">SUM(G342:G348)</f>
        <v>17.520000000000003</v>
      </c>
      <c r="H349" s="21">
        <f t="shared" ref="H349" si="243">SUM(H342:H348)</f>
        <v>20.460000000000004</v>
      </c>
      <c r="I349" s="21">
        <f t="shared" ref="I349" si="244">SUM(I342:I348)</f>
        <v>120.69</v>
      </c>
      <c r="J349" s="21">
        <f t="shared" ref="J349" si="245">SUM(J342:J348)</f>
        <v>722.35</v>
      </c>
      <c r="K349" s="27"/>
      <c r="L349" s="21" t="s">
        <v>50</v>
      </c>
    </row>
    <row r="350" spans="1:12" ht="15" x14ac:dyDescent="0.25">
      <c r="A350" s="14">
        <f>A342</f>
        <v>2</v>
      </c>
      <c r="B350" s="14" t="str">
        <f>B342</f>
        <v>вт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6">SUM(G350:G352)</f>
        <v>0</v>
      </c>
      <c r="H353" s="21">
        <f t="shared" ref="H353" si="247">SUM(H350:H352)</f>
        <v>0</v>
      </c>
      <c r="I353" s="21">
        <f t="shared" ref="I353" si="248">SUM(I350:I352)</f>
        <v>0</v>
      </c>
      <c r="J353" s="21">
        <f t="shared" ref="J353" si="249">SUM(J350:J352)</f>
        <v>0</v>
      </c>
      <c r="K353" s="27"/>
      <c r="L353" s="21">
        <f t="shared" ref="L353" ca="1" si="250">SUM(L350:L358)</f>
        <v>0</v>
      </c>
    </row>
    <row r="354" spans="1:12" ht="15" x14ac:dyDescent="0.25">
      <c r="A354" s="14">
        <f>A342</f>
        <v>2</v>
      </c>
      <c r="B354" s="14" t="str">
        <f>B342</f>
        <v>вт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1">SUM(G354:G362)</f>
        <v>0</v>
      </c>
      <c r="H363" s="21">
        <f t="shared" ref="H363" si="252">SUM(H354:H362)</f>
        <v>0</v>
      </c>
      <c r="I363" s="21">
        <f t="shared" ref="I363" si="253">SUM(I354:I362)</f>
        <v>0</v>
      </c>
      <c r="J363" s="21">
        <f t="shared" ref="J363" si="254">SUM(J354:J362)</f>
        <v>0</v>
      </c>
      <c r="K363" s="27"/>
      <c r="L363" s="21">
        <f t="shared" ref="L363" ca="1" si="255">SUM(L360:L368)</f>
        <v>0</v>
      </c>
    </row>
    <row r="364" spans="1:12" ht="15" x14ac:dyDescent="0.25">
      <c r="A364" s="14">
        <f>A342</f>
        <v>2</v>
      </c>
      <c r="B364" s="14" t="str">
        <f>B342</f>
        <v>вт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ca="1" si="260">SUM(L361:L367)</f>
        <v>0</v>
      </c>
    </row>
    <row r="369" spans="1:12" ht="15" x14ac:dyDescent="0.25">
      <c r="A369" s="14">
        <f>A342</f>
        <v>2</v>
      </c>
      <c r="B369" s="14" t="str">
        <f>B342</f>
        <v>вт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 x14ac:dyDescent="0.25">
      <c r="A376" s="14">
        <f>A342</f>
        <v>2</v>
      </c>
      <c r="B376" s="14" t="str">
        <f>B342</f>
        <v>вт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 thickBot="1" x14ac:dyDescent="0.25">
      <c r="A383" s="36">
        <f>A342</f>
        <v>2</v>
      </c>
      <c r="B383" s="36" t="str">
        <f>B342</f>
        <v>вт</v>
      </c>
      <c r="C383" s="69" t="s">
        <v>4</v>
      </c>
      <c r="D383" s="70"/>
      <c r="E383" s="33"/>
      <c r="F383" s="34">
        <f>F349+F353+F363+F368+F375+F382</f>
        <v>560</v>
      </c>
      <c r="G383" s="34">
        <f t="shared" ref="G383" si="271">G349+G353+G363+G368+G375+G382</f>
        <v>17.520000000000003</v>
      </c>
      <c r="H383" s="34">
        <f t="shared" ref="H383" si="272">H349+H353+H363+H368+H375+H382</f>
        <v>20.460000000000004</v>
      </c>
      <c r="I383" s="34">
        <f t="shared" ref="I383" si="273">I349+I353+I363+I368+I375+I382</f>
        <v>120.69</v>
      </c>
      <c r="J383" s="34">
        <f t="shared" ref="J383" si="274">J349+J353+J363+J368+J375+J382</f>
        <v>722.35</v>
      </c>
      <c r="K383" s="35"/>
      <c r="L383" s="34" t="s">
        <v>50</v>
      </c>
    </row>
    <row r="384" spans="1:12" ht="15.75" thickBot="1" x14ac:dyDescent="0.3">
      <c r="A384" s="22">
        <v>2</v>
      </c>
      <c r="B384" s="23" t="s">
        <v>57</v>
      </c>
      <c r="C384" s="24" t="s">
        <v>20</v>
      </c>
      <c r="D384" s="5" t="s">
        <v>21</v>
      </c>
      <c r="E384" s="58" t="s">
        <v>77</v>
      </c>
      <c r="F384" s="60">
        <v>200</v>
      </c>
      <c r="G384" s="62">
        <v>15.56</v>
      </c>
      <c r="H384" s="63">
        <v>13.46</v>
      </c>
      <c r="I384" s="62">
        <v>32.29</v>
      </c>
      <c r="J384" s="62">
        <v>245.85</v>
      </c>
      <c r="K384" s="49"/>
      <c r="L384" s="48"/>
    </row>
    <row r="385" spans="1:12" ht="15.75" thickBot="1" x14ac:dyDescent="0.3">
      <c r="A385" s="25"/>
      <c r="B385" s="16"/>
      <c r="C385" s="11"/>
      <c r="D385" s="6"/>
      <c r="E385" s="58" t="s">
        <v>78</v>
      </c>
      <c r="F385" s="60"/>
      <c r="G385" s="62">
        <v>5.7</v>
      </c>
      <c r="H385" s="62">
        <v>10.7</v>
      </c>
      <c r="I385" s="62">
        <v>24</v>
      </c>
      <c r="J385" s="62">
        <v>219</v>
      </c>
      <c r="K385" s="52"/>
      <c r="L385" s="51"/>
    </row>
    <row r="386" spans="1:12" ht="15.75" thickBot="1" x14ac:dyDescent="0.3">
      <c r="A386" s="25"/>
      <c r="B386" s="16"/>
      <c r="C386" s="11"/>
      <c r="D386" s="7" t="s">
        <v>22</v>
      </c>
      <c r="E386" s="59" t="s">
        <v>79</v>
      </c>
      <c r="F386" s="60">
        <v>100</v>
      </c>
      <c r="G386" s="62">
        <v>14.4</v>
      </c>
      <c r="H386" s="62">
        <v>16</v>
      </c>
      <c r="I386" s="62">
        <v>0</v>
      </c>
      <c r="J386" s="62">
        <v>208</v>
      </c>
      <c r="K386" s="52"/>
      <c r="L386" s="51"/>
    </row>
    <row r="387" spans="1:12" ht="15.75" thickBot="1" x14ac:dyDescent="0.3">
      <c r="A387" s="25"/>
      <c r="B387" s="16"/>
      <c r="C387" s="11"/>
      <c r="D387" s="7" t="s">
        <v>23</v>
      </c>
      <c r="E387" s="59" t="s">
        <v>55</v>
      </c>
      <c r="F387" s="61">
        <v>200</v>
      </c>
      <c r="G387" s="62">
        <v>2.8</v>
      </c>
      <c r="H387" s="62">
        <v>0.4</v>
      </c>
      <c r="I387" s="62">
        <v>17</v>
      </c>
      <c r="J387" s="62">
        <v>84</v>
      </c>
      <c r="K387" s="52"/>
      <c r="L387" s="51"/>
    </row>
    <row r="388" spans="1:12" ht="15.75" thickBot="1" x14ac:dyDescent="0.3">
      <c r="A388" s="25"/>
      <c r="B388" s="16"/>
      <c r="C388" s="11"/>
      <c r="D388" s="7" t="s">
        <v>24</v>
      </c>
      <c r="E388" s="50"/>
      <c r="F388" s="61">
        <v>80</v>
      </c>
      <c r="G388" s="63">
        <v>5.28</v>
      </c>
      <c r="H388" s="62">
        <v>0.96</v>
      </c>
      <c r="I388" s="62">
        <v>27.36</v>
      </c>
      <c r="J388" s="62">
        <v>132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580</v>
      </c>
      <c r="G391" s="21">
        <f t="shared" ref="G391" si="275">SUM(G384:G390)</f>
        <v>43.74</v>
      </c>
      <c r="H391" s="21">
        <f t="shared" ref="H391" si="276">SUM(H384:H390)</f>
        <v>41.519999999999996</v>
      </c>
      <c r="I391" s="21">
        <f t="shared" ref="I391" si="277">SUM(I384:I390)</f>
        <v>100.64999999999999</v>
      </c>
      <c r="J391" s="21">
        <f t="shared" ref="J391" si="278">SUM(J384:J390)</f>
        <v>888.85</v>
      </c>
      <c r="K391" s="27"/>
      <c r="L391" s="21" t="s">
        <v>50</v>
      </c>
    </row>
    <row r="392" spans="1:12" ht="15" x14ac:dyDescent="0.25">
      <c r="A392" s="28">
        <f>A384</f>
        <v>2</v>
      </c>
      <c r="B392" s="14" t="str">
        <f>B384</f>
        <v>ср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9">SUM(G392:G394)</f>
        <v>0</v>
      </c>
      <c r="H395" s="21">
        <f t="shared" ref="H395" si="280">SUM(H392:H394)</f>
        <v>0</v>
      </c>
      <c r="I395" s="21">
        <f t="shared" ref="I395" si="281">SUM(I392:I394)</f>
        <v>0</v>
      </c>
      <c r="J395" s="21">
        <f>SUM(J392:J394)</f>
        <v>0</v>
      </c>
      <c r="K395" s="27"/>
      <c r="L395" s="21">
        <f t="shared" ref="L395" ca="1" si="282">SUM(L392:L400)</f>
        <v>0</v>
      </c>
    </row>
    <row r="396" spans="1:12" ht="15" x14ac:dyDescent="0.25">
      <c r="A396" s="28">
        <f>A384</f>
        <v>2</v>
      </c>
      <c r="B396" s="14" t="str">
        <f>B384</f>
        <v>ср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3">SUM(G396:G404)</f>
        <v>0</v>
      </c>
      <c r="H405" s="21">
        <f t="shared" ref="H405" si="284">SUM(H396:H404)</f>
        <v>0</v>
      </c>
      <c r="I405" s="21">
        <f t="shared" ref="I405" si="285">SUM(I396:I404)</f>
        <v>0</v>
      </c>
      <c r="J405" s="21">
        <f t="shared" ref="J405" si="286">SUM(J396:J404)</f>
        <v>0</v>
      </c>
      <c r="K405" s="27"/>
      <c r="L405" s="21">
        <f t="shared" ref="L405" ca="1" si="287">SUM(L402:L410)</f>
        <v>0</v>
      </c>
    </row>
    <row r="406" spans="1:12" ht="15" x14ac:dyDescent="0.25">
      <c r="A406" s="28">
        <f>A384</f>
        <v>2</v>
      </c>
      <c r="B406" s="14" t="str">
        <f>B384</f>
        <v>ср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8">SUM(G406:G409)</f>
        <v>0</v>
      </c>
      <c r="H410" s="21">
        <f t="shared" ref="H410" si="289">SUM(H406:H409)</f>
        <v>0</v>
      </c>
      <c r="I410" s="21">
        <f t="shared" ref="I410" si="290">SUM(I406:I409)</f>
        <v>0</v>
      </c>
      <c r="J410" s="21">
        <f t="shared" ref="J410" si="291">SUM(J406:J409)</f>
        <v>0</v>
      </c>
      <c r="K410" s="27"/>
      <c r="L410" s="21">
        <f t="shared" ref="L410" ca="1" si="292">SUM(L403:L409)</f>
        <v>0</v>
      </c>
    </row>
    <row r="411" spans="1:12" ht="15" x14ac:dyDescent="0.25">
      <c r="A411" s="28">
        <f>A384</f>
        <v>2</v>
      </c>
      <c r="B411" s="14" t="str">
        <f>B384</f>
        <v>ср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3">SUM(G411:G416)</f>
        <v>0</v>
      </c>
      <c r="H417" s="21">
        <f t="shared" ref="H417" si="294">SUM(H411:H416)</f>
        <v>0</v>
      </c>
      <c r="I417" s="21">
        <f t="shared" ref="I417" si="295">SUM(I411:I416)</f>
        <v>0</v>
      </c>
      <c r="J417" s="21">
        <f t="shared" ref="J417" si="296">SUM(J411:J416)</f>
        <v>0</v>
      </c>
      <c r="K417" s="27"/>
      <c r="L417" s="21">
        <f t="shared" ref="L417" ca="1" si="297">SUM(L411:L419)</f>
        <v>0</v>
      </c>
    </row>
    <row r="418" spans="1:12" ht="15" x14ac:dyDescent="0.25">
      <c r="A418" s="28">
        <f>A384</f>
        <v>2</v>
      </c>
      <c r="B418" s="14" t="str">
        <f>B384</f>
        <v>ср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8">SUM(G418:G423)</f>
        <v>0</v>
      </c>
      <c r="H424" s="21">
        <f t="shared" ref="H424" si="299">SUM(H418:H423)</f>
        <v>0</v>
      </c>
      <c r="I424" s="21">
        <f t="shared" ref="I424" si="300">SUM(I418:I423)</f>
        <v>0</v>
      </c>
      <c r="J424" s="21">
        <f t="shared" ref="J424" si="301">SUM(J418:J423)</f>
        <v>0</v>
      </c>
      <c r="K424" s="27"/>
      <c r="L424" s="21">
        <f t="shared" ref="L424" ca="1" si="302">SUM(L418:L426)</f>
        <v>0</v>
      </c>
    </row>
    <row r="425" spans="1:12" ht="15.75" customHeight="1" thickBot="1" x14ac:dyDescent="0.25">
      <c r="A425" s="31">
        <f>A384</f>
        <v>2</v>
      </c>
      <c r="B425" s="32" t="str">
        <f>B384</f>
        <v>ср</v>
      </c>
      <c r="C425" s="69" t="s">
        <v>4</v>
      </c>
      <c r="D425" s="70"/>
      <c r="E425" s="33"/>
      <c r="F425" s="34">
        <f>F391+F395+F405+F410+F417+F424</f>
        <v>580</v>
      </c>
      <c r="G425" s="34">
        <f t="shared" ref="G425" si="303">G391+G395+G405+G410+G417+G424</f>
        <v>43.74</v>
      </c>
      <c r="H425" s="34">
        <f t="shared" ref="H425" si="304">H391+H395+H405+H410+H417+H424</f>
        <v>41.519999999999996</v>
      </c>
      <c r="I425" s="34">
        <f t="shared" ref="I425" si="305">I391+I395+I405+I410+I417+I424</f>
        <v>100.64999999999999</v>
      </c>
      <c r="J425" s="34">
        <f>J391+J395+J405+J410+J417+J424</f>
        <v>888.85</v>
      </c>
      <c r="K425" s="35"/>
      <c r="L425" s="34" t="s">
        <v>50</v>
      </c>
    </row>
    <row r="426" spans="1:12" ht="15.75" thickBot="1" x14ac:dyDescent="0.3">
      <c r="A426" s="22">
        <v>2</v>
      </c>
      <c r="B426" s="23" t="s">
        <v>62</v>
      </c>
      <c r="C426" s="24" t="s">
        <v>20</v>
      </c>
      <c r="D426" s="5" t="s">
        <v>21</v>
      </c>
      <c r="E426" s="58" t="s">
        <v>80</v>
      </c>
      <c r="F426" s="60">
        <v>200</v>
      </c>
      <c r="G426" s="62">
        <v>7.33</v>
      </c>
      <c r="H426" s="63">
        <v>9.02</v>
      </c>
      <c r="I426" s="62">
        <v>5.13</v>
      </c>
      <c r="J426" s="62">
        <v>315.60000000000002</v>
      </c>
      <c r="K426" s="49"/>
      <c r="L426" s="48"/>
    </row>
    <row r="427" spans="1:12" ht="15.75" thickBot="1" x14ac:dyDescent="0.3">
      <c r="A427" s="25"/>
      <c r="B427" s="16"/>
      <c r="C427" s="11"/>
      <c r="D427" s="6"/>
      <c r="E427" s="58" t="s">
        <v>81</v>
      </c>
      <c r="F427" s="60"/>
      <c r="G427" s="62">
        <v>63</v>
      </c>
      <c r="H427" s="62">
        <v>5.01</v>
      </c>
      <c r="I427" s="62">
        <v>0.3</v>
      </c>
      <c r="J427" s="62">
        <v>76.5</v>
      </c>
      <c r="K427" s="52"/>
      <c r="L427" s="51"/>
    </row>
    <row r="428" spans="1:12" ht="15.75" thickBot="1" x14ac:dyDescent="0.3">
      <c r="A428" s="25"/>
      <c r="B428" s="16"/>
      <c r="C428" s="11"/>
      <c r="D428" s="7"/>
      <c r="E428" s="58" t="s">
        <v>82</v>
      </c>
      <c r="F428" s="60">
        <v>100</v>
      </c>
      <c r="G428" s="62">
        <v>1.41</v>
      </c>
      <c r="H428" s="62">
        <v>5.16</v>
      </c>
      <c r="I428" s="62">
        <v>9.66</v>
      </c>
      <c r="J428" s="62">
        <v>88.08</v>
      </c>
      <c r="K428" s="52"/>
      <c r="L428" s="51"/>
    </row>
    <row r="429" spans="1:12" ht="15.75" thickBot="1" x14ac:dyDescent="0.3">
      <c r="A429" s="25"/>
      <c r="B429" s="16"/>
      <c r="C429" s="11"/>
      <c r="D429" s="7" t="s">
        <v>22</v>
      </c>
      <c r="E429" s="59" t="s">
        <v>56</v>
      </c>
      <c r="F429" s="61">
        <v>200</v>
      </c>
      <c r="G429" s="62">
        <v>0.1</v>
      </c>
      <c r="H429" s="62">
        <v>0.03</v>
      </c>
      <c r="I429" s="62">
        <v>14.99</v>
      </c>
      <c r="J429" s="62">
        <v>60.46</v>
      </c>
      <c r="K429" s="52"/>
      <c r="L429" s="51"/>
    </row>
    <row r="430" spans="1:12" ht="15.75" thickBot="1" x14ac:dyDescent="0.3">
      <c r="A430" s="25"/>
      <c r="B430" s="16"/>
      <c r="C430" s="11"/>
      <c r="D430" s="7" t="s">
        <v>23</v>
      </c>
      <c r="E430" s="59" t="s">
        <v>55</v>
      </c>
      <c r="F430" s="61">
        <v>80</v>
      </c>
      <c r="G430" s="63">
        <v>5.28</v>
      </c>
      <c r="H430" s="62">
        <v>0.96</v>
      </c>
      <c r="I430" s="62">
        <v>27.36</v>
      </c>
      <c r="J430" s="62">
        <v>132</v>
      </c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580</v>
      </c>
      <c r="G433" s="21">
        <f t="shared" ref="G433" si="306">SUM(G426:G432)</f>
        <v>77.11999999999999</v>
      </c>
      <c r="H433" s="21">
        <f t="shared" ref="H433" si="307">SUM(H426:H432)</f>
        <v>20.18</v>
      </c>
      <c r="I433" s="21">
        <f t="shared" ref="I433" si="308">SUM(I426:I432)</f>
        <v>57.44</v>
      </c>
      <c r="J433" s="21">
        <f t="shared" ref="J433" si="309">SUM(J426:J432)</f>
        <v>672.64</v>
      </c>
      <c r="K433" s="27"/>
      <c r="L433" s="21" t="s">
        <v>50</v>
      </c>
    </row>
    <row r="434" spans="1:12" ht="15" x14ac:dyDescent="0.25">
      <c r="A434" s="28">
        <f>A426</f>
        <v>2</v>
      </c>
      <c r="B434" s="14" t="str">
        <f>B426</f>
        <v>чт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0">SUM(G434:G436)</f>
        <v>0</v>
      </c>
      <c r="H437" s="21">
        <f t="shared" ref="H437" si="311">SUM(H434:H436)</f>
        <v>0</v>
      </c>
      <c r="I437" s="21">
        <f t="shared" ref="I437" si="312">SUM(I434:I436)</f>
        <v>0</v>
      </c>
      <c r="J437" s="21">
        <f t="shared" ref="J437" si="313">SUM(J434:J436)</f>
        <v>0</v>
      </c>
      <c r="K437" s="27"/>
      <c r="L437" s="21">
        <f t="shared" ref="L437" ca="1" si="314">SUM(L434:L442)</f>
        <v>0</v>
      </c>
    </row>
    <row r="438" spans="1:12" ht="15" x14ac:dyDescent="0.25">
      <c r="A438" s="28">
        <f>A426</f>
        <v>2</v>
      </c>
      <c r="B438" s="14" t="str">
        <f>B426</f>
        <v>чт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5">SUM(G438:G446)</f>
        <v>0</v>
      </c>
      <c r="H447" s="21">
        <f t="shared" ref="H447" si="316">SUM(H438:H446)</f>
        <v>0</v>
      </c>
      <c r="I447" s="21">
        <f t="shared" ref="I447" si="317">SUM(I438:I446)</f>
        <v>0</v>
      </c>
      <c r="J447" s="21">
        <f t="shared" ref="J447" si="318">SUM(J438:J446)</f>
        <v>0</v>
      </c>
      <c r="K447" s="27"/>
      <c r="L447" s="21">
        <f t="shared" ref="L447" ca="1" si="319">SUM(L444:L452)</f>
        <v>0</v>
      </c>
    </row>
    <row r="448" spans="1:12" ht="15" x14ac:dyDescent="0.25">
      <c r="A448" s="28">
        <f>A426</f>
        <v>2</v>
      </c>
      <c r="B448" s="14" t="str">
        <f>B426</f>
        <v>чт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0">SUM(G448:G451)</f>
        <v>0</v>
      </c>
      <c r="H452" s="21">
        <f t="shared" ref="H452" si="321">SUM(H448:H451)</f>
        <v>0</v>
      </c>
      <c r="I452" s="21">
        <f t="shared" ref="I452" si="322">SUM(I448:I451)</f>
        <v>0</v>
      </c>
      <c r="J452" s="21">
        <f t="shared" ref="J452" si="323">SUM(J448:J451)</f>
        <v>0</v>
      </c>
      <c r="K452" s="27"/>
      <c r="L452" s="21">
        <f t="shared" ref="L452" ca="1" si="324">SUM(L445:L451)</f>
        <v>0</v>
      </c>
    </row>
    <row r="453" spans="1:12" ht="15" x14ac:dyDescent="0.25">
      <c r="A453" s="28">
        <f>A426</f>
        <v>2</v>
      </c>
      <c r="B453" s="14" t="str">
        <f>B426</f>
        <v>чт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5">SUM(G453:G458)</f>
        <v>0</v>
      </c>
      <c r="H459" s="21">
        <f t="shared" ref="H459" si="326">SUM(H453:H458)</f>
        <v>0</v>
      </c>
      <c r="I459" s="21">
        <f t="shared" ref="I459" si="327">SUM(I453:I458)</f>
        <v>0</v>
      </c>
      <c r="J459" s="21">
        <f t="shared" ref="J459" si="328">SUM(J453:J458)</f>
        <v>0</v>
      </c>
      <c r="K459" s="27"/>
      <c r="L459" s="21">
        <f t="shared" ref="L459" ca="1" si="329">SUM(L453:L461)</f>
        <v>0</v>
      </c>
    </row>
    <row r="460" spans="1:12" ht="15" x14ac:dyDescent="0.25">
      <c r="A460" s="28">
        <f>A426</f>
        <v>2</v>
      </c>
      <c r="B460" s="14" t="str">
        <f>B426</f>
        <v>чт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0">SUM(G460:G465)</f>
        <v>0</v>
      </c>
      <c r="H466" s="21">
        <f t="shared" ref="H466" si="331">SUM(H460:H465)</f>
        <v>0</v>
      </c>
      <c r="I466" s="21">
        <f t="shared" ref="I466" si="332">SUM(I460:I465)</f>
        <v>0</v>
      </c>
      <c r="J466" s="21">
        <f t="shared" ref="J466" si="333">SUM(J460:J465)</f>
        <v>0</v>
      </c>
      <c r="K466" s="27"/>
      <c r="L466" s="21">
        <f t="shared" ref="L466" ca="1" si="334">SUM(L460:L468)</f>
        <v>0</v>
      </c>
    </row>
    <row r="467" spans="1:12" ht="15.75" customHeight="1" thickBot="1" x14ac:dyDescent="0.25">
      <c r="A467" s="31">
        <f>A426</f>
        <v>2</v>
      </c>
      <c r="B467" s="32" t="str">
        <f>B426</f>
        <v>чт</v>
      </c>
      <c r="C467" s="69" t="s">
        <v>4</v>
      </c>
      <c r="D467" s="70"/>
      <c r="E467" s="33"/>
      <c r="F467" s="34">
        <f>F433+F437+F447+F452+F459+F466</f>
        <v>580</v>
      </c>
      <c r="G467" s="34">
        <f t="shared" ref="G467" si="335">G433+G437+G447+G452+G459+G466</f>
        <v>77.11999999999999</v>
      </c>
      <c r="H467" s="34">
        <f t="shared" ref="H467" si="336">H433+H437+H447+H452+H459+H466</f>
        <v>20.18</v>
      </c>
      <c r="I467" s="34">
        <f t="shared" ref="I467" si="337">I433+I437+I447+I452+I459+I466</f>
        <v>57.44</v>
      </c>
      <c r="J467" s="34">
        <f t="shared" ref="J467" si="338">J433+J437+J447+J452+J459+J466</f>
        <v>672.64</v>
      </c>
      <c r="K467" s="35"/>
      <c r="L467" s="34" t="s">
        <v>50</v>
      </c>
    </row>
    <row r="468" spans="1:12" ht="15.75" thickBot="1" x14ac:dyDescent="0.3">
      <c r="A468" s="22">
        <v>2</v>
      </c>
      <c r="B468" s="23" t="s">
        <v>67</v>
      </c>
      <c r="C468" s="24" t="s">
        <v>20</v>
      </c>
      <c r="D468" s="5" t="s">
        <v>21</v>
      </c>
      <c r="E468" s="58" t="s">
        <v>83</v>
      </c>
      <c r="F468" s="48">
        <v>300</v>
      </c>
      <c r="G468" s="62">
        <v>10.3</v>
      </c>
      <c r="H468" s="63">
        <v>12.4</v>
      </c>
      <c r="I468" s="62">
        <v>57.92</v>
      </c>
      <c r="J468" s="48">
        <v>325.88</v>
      </c>
      <c r="K468" s="49"/>
      <c r="L468" s="48"/>
    </row>
    <row r="469" spans="1:12" ht="15.75" thickBot="1" x14ac:dyDescent="0.3">
      <c r="A469" s="25"/>
      <c r="B469" s="16"/>
      <c r="C469" s="11"/>
      <c r="D469" s="6"/>
      <c r="E469" s="58" t="s">
        <v>84</v>
      </c>
      <c r="F469" s="51">
        <v>15</v>
      </c>
      <c r="G469" s="62">
        <v>3.1</v>
      </c>
      <c r="H469" s="62">
        <v>1.2</v>
      </c>
      <c r="I469" s="62">
        <v>2.2999999999999998</v>
      </c>
      <c r="J469" s="51">
        <v>70.2</v>
      </c>
      <c r="K469" s="52"/>
      <c r="L469" s="51"/>
    </row>
    <row r="470" spans="1:12" ht="15.75" thickBot="1" x14ac:dyDescent="0.3">
      <c r="A470" s="25"/>
      <c r="B470" s="16"/>
      <c r="C470" s="11"/>
      <c r="D470" s="7" t="s">
        <v>22</v>
      </c>
      <c r="E470" s="58" t="s">
        <v>56</v>
      </c>
      <c r="F470" s="51">
        <v>200</v>
      </c>
      <c r="G470" s="62">
        <v>0.1</v>
      </c>
      <c r="H470" s="62">
        <v>0.03</v>
      </c>
      <c r="I470" s="62">
        <v>14.99</v>
      </c>
      <c r="J470" s="51">
        <v>60.46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515</v>
      </c>
      <c r="G475" s="21">
        <f t="shared" ref="G475" si="339">SUM(G468:G474)</f>
        <v>13.5</v>
      </c>
      <c r="H475" s="21">
        <f t="shared" ref="H475" si="340">SUM(H468:H474)</f>
        <v>13.629999999999999</v>
      </c>
      <c r="I475" s="21">
        <f t="shared" ref="I475" si="341">SUM(I468:I474)</f>
        <v>75.209999999999994</v>
      </c>
      <c r="J475" s="21">
        <f t="shared" ref="J475" si="342">SUM(J468:J474)</f>
        <v>456.53999999999996</v>
      </c>
      <c r="K475" s="27"/>
      <c r="L475" s="21" t="s">
        <v>50</v>
      </c>
    </row>
    <row r="476" spans="1:12" ht="15" x14ac:dyDescent="0.25">
      <c r="A476" s="28">
        <f>A468</f>
        <v>2</v>
      </c>
      <c r="B476" s="14" t="str">
        <f>B468</f>
        <v>пт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3">SUM(G476:G478)</f>
        <v>0</v>
      </c>
      <c r="H479" s="21">
        <f t="shared" ref="H479" si="344">SUM(H476:H478)</f>
        <v>0</v>
      </c>
      <c r="I479" s="21">
        <f t="shared" ref="I479" si="345">SUM(I476:I478)</f>
        <v>0</v>
      </c>
      <c r="J479" s="21">
        <f t="shared" ref="J479" si="346">SUM(J476:J478)</f>
        <v>0</v>
      </c>
      <c r="K479" s="27"/>
      <c r="L479" s="21">
        <f t="shared" ref="L479" ca="1" si="347">SUM(L476:L484)</f>
        <v>0</v>
      </c>
    </row>
    <row r="480" spans="1:12" ht="15" x14ac:dyDescent="0.25">
      <c r="A480" s="28">
        <f>A468</f>
        <v>2</v>
      </c>
      <c r="B480" s="14" t="str">
        <f>B468</f>
        <v>пт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8">SUM(G480:G488)</f>
        <v>0</v>
      </c>
      <c r="H489" s="21">
        <f t="shared" ref="H489" si="349">SUM(H480:H488)</f>
        <v>0</v>
      </c>
      <c r="I489" s="21">
        <f t="shared" ref="I489" si="350">SUM(I480:I488)</f>
        <v>0</v>
      </c>
      <c r="J489" s="21">
        <f t="shared" ref="J489" si="351">SUM(J480:J488)</f>
        <v>0</v>
      </c>
      <c r="K489" s="27"/>
      <c r="L489" s="21">
        <f t="shared" ref="L489" ca="1" si="352">SUM(L486:L494)</f>
        <v>0</v>
      </c>
    </row>
    <row r="490" spans="1:12" ht="15" x14ac:dyDescent="0.25">
      <c r="A490" s="28">
        <f>A468</f>
        <v>2</v>
      </c>
      <c r="B490" s="14" t="str">
        <f>B468</f>
        <v>пт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3">SUM(G490:G493)</f>
        <v>0</v>
      </c>
      <c r="H494" s="21">
        <f t="shared" ref="H494" si="354">SUM(H490:H493)</f>
        <v>0</v>
      </c>
      <c r="I494" s="21">
        <f t="shared" ref="I494" si="355">SUM(I490:I493)</f>
        <v>0</v>
      </c>
      <c r="J494" s="21">
        <f t="shared" ref="J494" si="356">SUM(J490:J493)</f>
        <v>0</v>
      </c>
      <c r="K494" s="27"/>
      <c r="L494" s="21">
        <f t="shared" ref="L494" ca="1" si="357">SUM(L487:L493)</f>
        <v>0</v>
      </c>
    </row>
    <row r="495" spans="1:12" ht="15" x14ac:dyDescent="0.25">
      <c r="A495" s="28">
        <f>A468</f>
        <v>2</v>
      </c>
      <c r="B495" s="14" t="str">
        <f>B468</f>
        <v>пт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8">SUM(G495:G500)</f>
        <v>0</v>
      </c>
      <c r="H501" s="21">
        <f t="shared" ref="H501" si="359">SUM(H495:H500)</f>
        <v>0</v>
      </c>
      <c r="I501" s="21">
        <f t="shared" ref="I501" si="360">SUM(I495:I500)</f>
        <v>0</v>
      </c>
      <c r="J501" s="21">
        <f t="shared" ref="J501" si="361">SUM(J495:J500)</f>
        <v>0</v>
      </c>
      <c r="K501" s="27"/>
      <c r="L501" s="21">
        <f t="shared" ref="L501" ca="1" si="362">SUM(L495:L503)</f>
        <v>0</v>
      </c>
    </row>
    <row r="502" spans="1:12" ht="15" x14ac:dyDescent="0.25">
      <c r="A502" s="28">
        <f>A468</f>
        <v>2</v>
      </c>
      <c r="B502" s="14" t="str">
        <f>B468</f>
        <v>пт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3">SUM(G502:G507)</f>
        <v>0</v>
      </c>
      <c r="H508" s="21">
        <f t="shared" ref="H508" si="364">SUM(H502:H507)</f>
        <v>0</v>
      </c>
      <c r="I508" s="21">
        <f t="shared" ref="I508" si="365">SUM(I502:I507)</f>
        <v>0</v>
      </c>
      <c r="J508" s="21">
        <f t="shared" ref="J508" si="366">SUM(J502:J507)</f>
        <v>0</v>
      </c>
      <c r="K508" s="27"/>
      <c r="L508" s="21">
        <f t="shared" ref="L508" ca="1" si="367">SUM(L502:L510)</f>
        <v>0</v>
      </c>
    </row>
    <row r="509" spans="1:12" ht="15.75" customHeight="1" x14ac:dyDescent="0.2">
      <c r="A509" s="31">
        <f>A468</f>
        <v>2</v>
      </c>
      <c r="B509" s="32" t="str">
        <f>B468</f>
        <v>пт</v>
      </c>
      <c r="C509" s="69" t="s">
        <v>4</v>
      </c>
      <c r="D509" s="70"/>
      <c r="E509" s="33"/>
      <c r="F509" s="34">
        <f>F475+F479+F489+F494+F501+F508</f>
        <v>515</v>
      </c>
      <c r="G509" s="34">
        <f t="shared" ref="G509" si="368">G475+G479+G489+G494+G501+G508</f>
        <v>13.5</v>
      </c>
      <c r="H509" s="34">
        <f t="shared" ref="H509" si="369">H475+H479+H489+H494+H501+H508</f>
        <v>13.629999999999999</v>
      </c>
      <c r="I509" s="34">
        <f t="shared" ref="I509" si="370">I475+I479+I489+I494+I501+I508</f>
        <v>75.209999999999994</v>
      </c>
      <c r="J509" s="34">
        <f t="shared" ref="J509" si="371">J475+J479+J489+J494+J501+J508</f>
        <v>456.53999999999996</v>
      </c>
      <c r="K509" s="35"/>
      <c r="L509" s="34" t="s">
        <v>50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2">SUM(G510:G516)</f>
        <v>0</v>
      </c>
      <c r="H517" s="21">
        <f t="shared" ref="H517" si="373">SUM(H510:H516)</f>
        <v>0</v>
      </c>
      <c r="I517" s="21">
        <f t="shared" ref="I517" si="374">SUM(I510:I516)</f>
        <v>0</v>
      </c>
      <c r="J517" s="21">
        <f t="shared" ref="J517" si="375">SUM(J510:J516)</f>
        <v>0</v>
      </c>
      <c r="K517" s="27"/>
      <c r="L517" s="21">
        <f t="shared" ref="L517" si="376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7">SUM(G518:G520)</f>
        <v>0</v>
      </c>
      <c r="H521" s="21">
        <f t="shared" ref="H521" si="378">SUM(H518:H520)</f>
        <v>0</v>
      </c>
      <c r="I521" s="21">
        <f t="shared" ref="I521" si="379">SUM(I518:I520)</f>
        <v>0</v>
      </c>
      <c r="J521" s="21">
        <f t="shared" ref="J521" si="380">SUM(J518:J520)</f>
        <v>0</v>
      </c>
      <c r="K521" s="27"/>
      <c r="L521" s="21">
        <f t="shared" ref="L521" ca="1" si="38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2">SUM(G522:G530)</f>
        <v>0</v>
      </c>
      <c r="H531" s="21">
        <f t="shared" ref="H531" si="383">SUM(H522:H530)</f>
        <v>0</v>
      </c>
      <c r="I531" s="21">
        <f t="shared" ref="I531" si="384">SUM(I522:I530)</f>
        <v>0</v>
      </c>
      <c r="J531" s="21">
        <f t="shared" ref="J531" si="385">SUM(J522:J530)</f>
        <v>0</v>
      </c>
      <c r="K531" s="27"/>
      <c r="L531" s="21">
        <f t="shared" ref="L531" ca="1" si="386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7">SUM(G532:G535)</f>
        <v>0</v>
      </c>
      <c r="H536" s="21">
        <f t="shared" ref="H536" si="388">SUM(H532:H535)</f>
        <v>0</v>
      </c>
      <c r="I536" s="21">
        <f t="shared" ref="I536" si="389">SUM(I532:I535)</f>
        <v>0</v>
      </c>
      <c r="J536" s="21">
        <f t="shared" ref="J536" si="390">SUM(J532:J535)</f>
        <v>0</v>
      </c>
      <c r="K536" s="27"/>
      <c r="L536" s="21">
        <f t="shared" ref="L536" ca="1" si="39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2">SUM(G537:G542)</f>
        <v>0</v>
      </c>
      <c r="H543" s="21">
        <f t="shared" ref="H543" si="393">SUM(H537:H542)</f>
        <v>0</v>
      </c>
      <c r="I543" s="21">
        <f t="shared" ref="I543" si="394">SUM(I537:I542)</f>
        <v>0</v>
      </c>
      <c r="J543" s="21">
        <f t="shared" ref="J543" si="395">SUM(J537:J542)</f>
        <v>0</v>
      </c>
      <c r="K543" s="27"/>
      <c r="L543" s="21">
        <f t="shared" ref="L543" ca="1" si="396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7">SUM(G544:G549)</f>
        <v>0</v>
      </c>
      <c r="H550" s="21">
        <f t="shared" ref="H550" si="398">SUM(H544:H549)</f>
        <v>0</v>
      </c>
      <c r="I550" s="21">
        <f t="shared" ref="I550" si="399">SUM(I544:I549)</f>
        <v>0</v>
      </c>
      <c r="J550" s="21">
        <f t="shared" ref="J550" si="400">SUM(J544:J549)</f>
        <v>0</v>
      </c>
      <c r="K550" s="27"/>
      <c r="L550" s="21">
        <f t="shared" ref="L550" ca="1" si="40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402">G517+G521+G531+G536+G543+G550</f>
        <v>0</v>
      </c>
      <c r="H551" s="34">
        <f t="shared" ref="H551" si="403">H517+H521+H531+H536+H543+H550</f>
        <v>0</v>
      </c>
      <c r="I551" s="34">
        <f t="shared" ref="I551" si="404">I517+I521+I531+I536+I543+I550</f>
        <v>0</v>
      </c>
      <c r="J551" s="34">
        <f t="shared" ref="J551" si="405">J517+J521+J531+J536+J543+J550</f>
        <v>0</v>
      </c>
      <c r="K551" s="35"/>
      <c r="L551" s="34">
        <f t="shared" ref="L551" ca="1" si="406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7">SUM(G552:G558)</f>
        <v>0</v>
      </c>
      <c r="H559" s="21">
        <f t="shared" ref="H559" si="408">SUM(H552:H558)</f>
        <v>0</v>
      </c>
      <c r="I559" s="21">
        <f t="shared" ref="I559" si="409">SUM(I552:I558)</f>
        <v>0</v>
      </c>
      <c r="J559" s="21">
        <f t="shared" ref="J559" si="410">SUM(J552:J558)</f>
        <v>0</v>
      </c>
      <c r="K559" s="27"/>
      <c r="L559" s="21">
        <f t="shared" ref="L559" si="41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2">SUM(G560:G562)</f>
        <v>0</v>
      </c>
      <c r="H563" s="21">
        <f t="shared" ref="H563" si="413">SUM(H560:H562)</f>
        <v>0</v>
      </c>
      <c r="I563" s="21">
        <f t="shared" ref="I563" si="414">SUM(I560:I562)</f>
        <v>0</v>
      </c>
      <c r="J563" s="21">
        <f t="shared" ref="J563" si="415">SUM(J560:J562)</f>
        <v>0</v>
      </c>
      <c r="K563" s="27"/>
      <c r="L563" s="21">
        <f t="shared" ref="L563" ca="1" si="416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7">SUM(G564:G572)</f>
        <v>0</v>
      </c>
      <c r="H573" s="21">
        <f t="shared" ref="H573" si="418">SUM(H564:H572)</f>
        <v>0</v>
      </c>
      <c r="I573" s="21">
        <f t="shared" ref="I573" si="419">SUM(I564:I572)</f>
        <v>0</v>
      </c>
      <c r="J573" s="21">
        <f t="shared" ref="J573" si="420">SUM(J564:J572)</f>
        <v>0</v>
      </c>
      <c r="K573" s="27"/>
      <c r="L573" s="21">
        <f t="shared" ref="L573" ca="1" si="42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2">SUM(G574:G577)</f>
        <v>0</v>
      </c>
      <c r="H578" s="21">
        <f t="shared" ref="H578" si="423">SUM(H574:H577)</f>
        <v>0</v>
      </c>
      <c r="I578" s="21">
        <f t="shared" ref="I578" si="424">SUM(I574:I577)</f>
        <v>0</v>
      </c>
      <c r="J578" s="21">
        <f t="shared" ref="J578" si="425">SUM(J574:J577)</f>
        <v>0</v>
      </c>
      <c r="K578" s="27"/>
      <c r="L578" s="21">
        <f t="shared" ref="L578" ca="1" si="42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7">SUM(G579:G584)</f>
        <v>0</v>
      </c>
      <c r="H585" s="21">
        <f t="shared" ref="H585" si="428">SUM(H579:H584)</f>
        <v>0</v>
      </c>
      <c r="I585" s="21">
        <f t="shared" ref="I585" si="429">SUM(I579:I584)</f>
        <v>0</v>
      </c>
      <c r="J585" s="21">
        <f t="shared" ref="J585" si="430">SUM(J579:J584)</f>
        <v>0</v>
      </c>
      <c r="K585" s="27"/>
      <c r="L585" s="21">
        <f t="shared" ref="L585" ca="1" si="43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2">SUM(G586:G591)</f>
        <v>0</v>
      </c>
      <c r="H592" s="21">
        <f t="shared" ref="H592" si="433">SUM(H586:H591)</f>
        <v>0</v>
      </c>
      <c r="I592" s="21">
        <f t="shared" ref="I592" si="434">SUM(I586:I591)</f>
        <v>0</v>
      </c>
      <c r="J592" s="21">
        <f t="shared" ref="J592" si="435">SUM(J586:J591)</f>
        <v>0</v>
      </c>
      <c r="K592" s="27"/>
      <c r="L592" s="21">
        <f t="shared" ref="L592" ca="1" si="436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37">G559+G563+G573+G578+G585+G592</f>
        <v>0</v>
      </c>
      <c r="H593" s="40">
        <f t="shared" ref="H593" si="438">H559+H563+H573+H578+H585+H592</f>
        <v>0</v>
      </c>
      <c r="I593" s="40">
        <f t="shared" ref="I593" si="439">I559+I563+I573+I578+I585+I592</f>
        <v>0</v>
      </c>
      <c r="J593" s="40">
        <f t="shared" ref="J593" si="440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603.5</v>
      </c>
      <c r="G594" s="42">
        <f t="shared" ref="G594:L594" si="44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31.991500000000002</v>
      </c>
      <c r="H594" s="42">
        <f t="shared" si="441"/>
        <v>26.6175</v>
      </c>
      <c r="I594" s="42">
        <f t="shared" si="441"/>
        <v>97.671999999999997</v>
      </c>
      <c r="J594" s="42">
        <f t="shared" si="441"/>
        <v>712.84300000000007</v>
      </c>
      <c r="K594" s="42"/>
      <c r="L594" s="42" t="e">
        <f t="shared" ca="1" si="441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dcterms:created xsi:type="dcterms:W3CDTF">2022-05-16T14:23:56Z</dcterms:created>
  <dcterms:modified xsi:type="dcterms:W3CDTF">2023-10-26T06:14:48Z</dcterms:modified>
</cp:coreProperties>
</file>